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firstSheet="2" activeTab="8"/>
  </bookViews>
  <sheets>
    <sheet name="Main" sheetId="1" r:id="rId1"/>
    <sheet name="Senior Boys" sheetId="2" r:id="rId2"/>
    <sheet name="Senior Girls" sheetId="3" r:id="rId3"/>
    <sheet name="Intermediate Boys" sheetId="4" r:id="rId4"/>
    <sheet name="Year 8 Boys" sheetId="5" r:id="rId5"/>
    <sheet name="Year 7 Boys" sheetId="6" r:id="rId6"/>
    <sheet name="Junior Girls" sheetId="7" r:id="rId7"/>
    <sheet name="Primary Boys - Mixed" sheetId="8" r:id="rId8"/>
    <sheet name="Primary Girls" sheetId="9" r:id="rId9"/>
  </sheets>
  <definedNames/>
  <calcPr fullCalcOnLoad="1"/>
</workbook>
</file>

<file path=xl/sharedStrings.xml><?xml version="1.0" encoding="utf-8"?>
<sst xmlns="http://schemas.openxmlformats.org/spreadsheetml/2006/main" count="226" uniqueCount="44">
  <si>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</si>
  <si>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</si>
  <si>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</si>
  <si>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</si>
  <si>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</si>
  <si>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</si>
  <si>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</si>
  <si>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t>1 v 2</t>
  </si>
  <si>
    <t>3 v R1 Loser</t>
  </si>
  <si>
    <t>R1 Winner v 3</t>
  </si>
  <si>
    <t>Region</t>
  </si>
  <si>
    <t>Region Champions</t>
  </si>
  <si>
    <t>Region winners must hand a team sheet to the Convener at the start of the day's competition</t>
  </si>
  <si>
    <t>Oval</t>
  </si>
  <si>
    <t xml:space="preserve">Australian Football </t>
  </si>
  <si>
    <t>South East Conference Senior Boys Australian Football</t>
  </si>
  <si>
    <t>South East Conference Senior Girls Australian Football</t>
  </si>
  <si>
    <t>South East Conference Intermediate Boys Australian Football</t>
  </si>
  <si>
    <t>South East Conference Year 8 Boys Australian Football</t>
  </si>
  <si>
    <t>South East Conference Year 7 Boys Australian Football</t>
  </si>
  <si>
    <t>South East Conference Junior Girls Australian Football</t>
  </si>
  <si>
    <t>South East Conference Primary Boys/Mixed Australian Football</t>
  </si>
  <si>
    <t>South East Conference Primary Girls Australian Football</t>
  </si>
  <si>
    <t>Gippsland</t>
  </si>
  <si>
    <t>Southern Metropolitan</t>
  </si>
  <si>
    <t>Eastern Metropolitan</t>
  </si>
  <si>
    <t>Hallam SC</t>
  </si>
  <si>
    <t>Wonthaggi SC</t>
  </si>
  <si>
    <t>Box Hill SC</t>
  </si>
  <si>
    <t>Auburn South PS</t>
  </si>
  <si>
    <r>
      <t xml:space="preserve">Convener: </t>
    </r>
    <r>
      <rPr>
        <i/>
        <sz val="12"/>
        <rFont val="Arial"/>
        <family val="2"/>
      </rPr>
      <t>Rick Thompson</t>
    </r>
    <r>
      <rPr>
        <sz val="12"/>
        <rFont val="Arial"/>
        <family val="2"/>
      </rPr>
      <t xml:space="preserve"> 0409 186 237</t>
    </r>
  </si>
  <si>
    <t>Lavalla C</t>
  </si>
  <si>
    <t>Sale CC</t>
  </si>
  <si>
    <t>Cowes PS</t>
  </si>
  <si>
    <r>
      <t xml:space="preserve">Convener: </t>
    </r>
    <r>
      <rPr>
        <i/>
        <sz val="12"/>
        <rFont val="Arial"/>
        <family val="2"/>
      </rPr>
      <t>Don Hislop</t>
    </r>
    <r>
      <rPr>
        <sz val="12"/>
        <rFont val="Arial"/>
        <family val="2"/>
      </rPr>
      <t xml:space="preserve">  0409 186 237</t>
    </r>
  </si>
  <si>
    <t>St Thomas Sale PS</t>
  </si>
  <si>
    <t>Malvern PS</t>
  </si>
  <si>
    <r>
      <t xml:space="preserve">Location: </t>
    </r>
    <r>
      <rPr>
        <i/>
        <sz val="12"/>
        <rFont val="Arial"/>
        <family val="2"/>
      </rPr>
      <t>TraralgonJunior Football Club Grubb AveTraralgon</t>
    </r>
  </si>
  <si>
    <r>
      <t xml:space="preserve">Location: </t>
    </r>
    <r>
      <rPr>
        <i/>
        <sz val="12"/>
        <rFont val="Arial"/>
        <family val="2"/>
      </rPr>
      <t>TraralgonJunior Football Club Grubb Ave Traralgon</t>
    </r>
  </si>
  <si>
    <t>McKinnon SC</t>
  </si>
  <si>
    <t>Mornington SC</t>
  </si>
  <si>
    <t>Vermont SC</t>
  </si>
  <si>
    <t>St Simons Rowville</t>
  </si>
  <si>
    <t>St Louis Aspendale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</si>
</sst>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 quotePrefix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8.emf" /><Relationship Id="rId9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5" name="Y8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6" name="Y7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J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8" name="P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9" name="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2</xdr:col>
      <xdr:colOff>409575</xdr:colOff>
      <xdr:row>3</xdr:row>
      <xdr:rowOff>123825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524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76200</xdr:rowOff>
    </xdr:from>
    <xdr:to>
      <xdr:col>2</xdr:col>
      <xdr:colOff>495300</xdr:colOff>
      <xdr:row>8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4777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</xdr:row>
      <xdr:rowOff>104775</xdr:rowOff>
    </xdr:from>
    <xdr:to>
      <xdr:col>2</xdr:col>
      <xdr:colOff>352425</xdr:colOff>
      <xdr:row>8</xdr:row>
      <xdr:rowOff>123825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763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2</xdr:col>
      <xdr:colOff>323850</xdr:colOff>
      <xdr:row>3</xdr:row>
      <xdr:rowOff>66675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38100</xdr:rowOff>
    </xdr:from>
    <xdr:to>
      <xdr:col>2</xdr:col>
      <xdr:colOff>333375</xdr:colOff>
      <xdr:row>3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62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219075</xdr:rowOff>
    </xdr:from>
    <xdr:to>
      <xdr:col>2</xdr:col>
      <xdr:colOff>333375</xdr:colOff>
      <xdr:row>2</xdr:row>
      <xdr:rowOff>180975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9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228600</xdr:rowOff>
    </xdr:from>
    <xdr:to>
      <xdr:col>2</xdr:col>
      <xdr:colOff>333375</xdr:colOff>
      <xdr:row>3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8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2</xdr:col>
      <xdr:colOff>333375</xdr:colOff>
      <xdr:row>3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8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2" sqref="D2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South East Conference Finals 2011"</f>
        <v>SSV South East Conference Finals 2011</v>
      </c>
    </row>
    <row r="3" spans="3:6" ht="18">
      <c r="C3" s="8" t="s">
        <v>14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I12" sqref="I12:J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15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40771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38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30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10</v>
      </c>
      <c r="E10" s="68"/>
      <c r="F10" s="68"/>
      <c r="G10" s="68"/>
      <c r="H10" s="68" t="s">
        <v>0</v>
      </c>
      <c r="I10" s="68"/>
      <c r="J10" s="69"/>
      <c r="K10" s="19"/>
    </row>
    <row r="11" spans="1:12" s="2" customFormat="1" ht="14.25" customHeight="1" thickBot="1">
      <c r="A11"/>
      <c r="B11" s="20"/>
      <c r="C11" s="20"/>
      <c r="D11" s="70" t="s">
        <v>23</v>
      </c>
      <c r="E11" s="61"/>
      <c r="F11" s="61"/>
      <c r="G11" s="61"/>
      <c r="H11" s="32">
        <v>1</v>
      </c>
      <c r="I11" s="61" t="s">
        <v>27</v>
      </c>
      <c r="J11" s="62"/>
      <c r="K11" s="21"/>
      <c r="L11"/>
    </row>
    <row r="12" spans="1:12" s="2" customFormat="1" ht="14.25" customHeight="1" thickBot="1">
      <c r="A12"/>
      <c r="B12" s="20"/>
      <c r="C12" s="20"/>
      <c r="D12" s="70" t="s">
        <v>24</v>
      </c>
      <c r="E12" s="61"/>
      <c r="F12" s="61"/>
      <c r="G12" s="61"/>
      <c r="H12" s="32">
        <v>2</v>
      </c>
      <c r="I12" s="61" t="s">
        <v>39</v>
      </c>
      <c r="J12" s="62"/>
      <c r="K12" s="21"/>
      <c r="L12"/>
    </row>
    <row r="13" spans="2:11" ht="14.25" customHeight="1" thickBot="1">
      <c r="B13" s="20"/>
      <c r="C13" s="20"/>
      <c r="D13" s="63" t="s">
        <v>25</v>
      </c>
      <c r="E13" s="64"/>
      <c r="F13" s="64"/>
      <c r="G13" s="64"/>
      <c r="H13" s="33">
        <v>3</v>
      </c>
      <c r="I13" s="64" t="s">
        <v>41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13</v>
      </c>
    </row>
    <row r="18" spans="1:11" ht="14.25" customHeight="1" thickBot="1">
      <c r="A18" s="2"/>
      <c r="B18" s="43">
        <v>1</v>
      </c>
      <c r="C18" s="47">
        <v>0.4375</v>
      </c>
      <c r="D18" s="4" t="s">
        <v>7</v>
      </c>
      <c r="E18" s="77" t="str">
        <f>CONCATENATE(I11," v ",I12)</f>
        <v>Wonthaggi SC v McKinnon SC</v>
      </c>
      <c r="F18" s="78"/>
      <c r="G18" s="78"/>
      <c r="H18" s="78"/>
      <c r="I18" s="78"/>
      <c r="J18" s="79"/>
      <c r="K18" s="38">
        <v>1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Vermont SC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13</v>
      </c>
      <c r="L21"/>
    </row>
    <row r="22" spans="2:12" s="2" customFormat="1" ht="14.25" customHeight="1" thickBot="1">
      <c r="B22" s="43">
        <v>2</v>
      </c>
      <c r="C22" s="47">
        <v>0.4895833333333333</v>
      </c>
      <c r="D22" s="80" t="s">
        <v>8</v>
      </c>
      <c r="E22" s="52" t="str">
        <f>CONCATENATE(I13," v Round 1 Loser")</f>
        <v>Vermont SC v Round 1 Loser</v>
      </c>
      <c r="F22" s="53"/>
      <c r="G22" s="53"/>
      <c r="H22" s="53"/>
      <c r="I22" s="53"/>
      <c r="J22" s="54"/>
      <c r="K22" s="38">
        <v>1</v>
      </c>
      <c r="L22"/>
    </row>
    <row r="23" spans="2:12" s="2" customFormat="1" ht="14.25" customHeight="1" thickBot="1">
      <c r="B23" s="44"/>
      <c r="C23" s="48"/>
      <c r="D23" s="81"/>
      <c r="E23" s="55"/>
      <c r="F23" s="56"/>
      <c r="G23" s="56"/>
      <c r="H23" s="56"/>
      <c r="I23" s="56"/>
      <c r="J23" s="57"/>
      <c r="K23" s="39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13</v>
      </c>
      <c r="L25"/>
    </row>
    <row r="26" spans="2:12" s="2" customFormat="1" ht="14.25" customHeight="1" thickBot="1">
      <c r="B26" s="43">
        <v>3</v>
      </c>
      <c r="C26" s="47">
        <v>0.5381944444444444</v>
      </c>
      <c r="D26" s="80" t="s">
        <v>9</v>
      </c>
      <c r="E26" s="52" t="str">
        <f>CONCATENATE(F17,"Round 1 Winner v ",I13)</f>
        <v>Round 1 Winner v Vermont SC</v>
      </c>
      <c r="F26" s="53"/>
      <c r="G26" s="53"/>
      <c r="H26" s="53"/>
      <c r="I26" s="53"/>
      <c r="J26" s="54"/>
      <c r="K26" s="38">
        <v>1</v>
      </c>
      <c r="L26"/>
    </row>
    <row r="27" spans="2:12" s="2" customFormat="1" ht="14.25" customHeight="1" thickBot="1">
      <c r="B27" s="44"/>
      <c r="C27" s="48"/>
      <c r="D27" s="81"/>
      <c r="E27" s="55"/>
      <c r="F27" s="56"/>
      <c r="G27" s="56"/>
      <c r="H27" s="56"/>
      <c r="I27" s="56"/>
      <c r="J27" s="57"/>
      <c r="K27" s="39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  <c r="L31"/>
    </row>
    <row r="32" spans="1:12" s="2" customFormat="1" ht="14.25" customHeight="1" thickBot="1">
      <c r="A32"/>
      <c r="B32" s="45"/>
      <c r="C32" s="34"/>
      <c r="D32" s="34"/>
      <c r="E32" s="34"/>
      <c r="F32" s="34"/>
      <c r="G32" s="34"/>
      <c r="H32" s="34"/>
      <c r="I32" s="34"/>
      <c r="J32" s="34"/>
      <c r="K32" s="35"/>
      <c r="L32"/>
    </row>
    <row r="33" spans="1:12" s="2" customFormat="1" ht="14.25" customHeight="1" thickBot="1">
      <c r="A33"/>
      <c r="B33" s="46"/>
      <c r="C33" s="36"/>
      <c r="D33" s="36"/>
      <c r="E33" s="36"/>
      <c r="F33" s="36"/>
      <c r="G33" s="36"/>
      <c r="H33" s="36"/>
      <c r="I33" s="36"/>
      <c r="J33" s="36"/>
      <c r="K33" s="37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  <mergeCell ref="D10:G10"/>
    <mergeCell ref="H10:J10"/>
    <mergeCell ref="D11:G11"/>
    <mergeCell ref="I11:J11"/>
    <mergeCell ref="A6:K6"/>
    <mergeCell ref="B1:K1"/>
    <mergeCell ref="B2:K2"/>
    <mergeCell ref="B3:K3"/>
    <mergeCell ref="B4:K4"/>
    <mergeCell ref="K18:K19"/>
    <mergeCell ref="E19:J19"/>
    <mergeCell ref="I12:J12"/>
    <mergeCell ref="D13:G13"/>
    <mergeCell ref="I13:J13"/>
    <mergeCell ref="B15:K15"/>
    <mergeCell ref="B22:B23"/>
    <mergeCell ref="C22:C23"/>
    <mergeCell ref="D21:J21"/>
    <mergeCell ref="E22:J23"/>
    <mergeCell ref="B18:B19"/>
    <mergeCell ref="C18:C19"/>
    <mergeCell ref="H32:K33"/>
    <mergeCell ref="K26:K27"/>
    <mergeCell ref="B31:G31"/>
    <mergeCell ref="H31:K31"/>
    <mergeCell ref="B26:B27"/>
    <mergeCell ref="B32:G3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33"/>
  <sheetViews>
    <sheetView showGridLines="0" showRowColHeaders="0" showZeros="0" zoomScalePageLayoutView="0" workbookViewId="0" topLeftCell="A1">
      <selection activeCell="B3" sqref="B3:K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16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40771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38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30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10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23</v>
      </c>
      <c r="E11" s="61"/>
      <c r="F11" s="61"/>
      <c r="G11" s="61"/>
      <c r="H11" s="32">
        <v>1</v>
      </c>
      <c r="I11" s="61" t="s">
        <v>27</v>
      </c>
      <c r="J11" s="62"/>
      <c r="K11" s="21"/>
    </row>
    <row r="12" spans="2:11" ht="14.25" customHeight="1" thickBot="1" thickTop="1">
      <c r="B12" s="20"/>
      <c r="C12" s="20"/>
      <c r="D12" s="82" t="s">
        <v>24</v>
      </c>
      <c r="E12" s="83"/>
      <c r="F12" s="83"/>
      <c r="G12" s="84"/>
      <c r="H12" s="32">
        <v>2</v>
      </c>
      <c r="I12" s="85" t="s">
        <v>26</v>
      </c>
      <c r="J12" s="86"/>
      <c r="K12" s="21"/>
    </row>
    <row r="13" spans="2:16" ht="14.25" customHeight="1" thickBot="1" thickTop="1">
      <c r="B13" s="20"/>
      <c r="C13" s="20"/>
      <c r="D13" s="87" t="s">
        <v>25</v>
      </c>
      <c r="E13" s="88"/>
      <c r="F13" s="88"/>
      <c r="G13" s="89"/>
      <c r="H13" s="33">
        <v>3</v>
      </c>
      <c r="I13" s="90" t="s">
        <v>28</v>
      </c>
      <c r="J13" s="91"/>
      <c r="K13" s="21"/>
      <c r="M13" s="92"/>
      <c r="N13" s="92"/>
      <c r="O13" s="92"/>
      <c r="P13" s="92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13</v>
      </c>
    </row>
    <row r="18" spans="1:11" ht="14.25" customHeight="1" thickBot="1">
      <c r="A18" s="2"/>
      <c r="B18" s="43">
        <v>1</v>
      </c>
      <c r="C18" s="47">
        <v>0.4375</v>
      </c>
      <c r="D18" s="4" t="s">
        <v>7</v>
      </c>
      <c r="E18" s="77" t="str">
        <f>CONCATENATE(I11," v ",I12)</f>
        <v>Wonthaggi SC v Hallam SC</v>
      </c>
      <c r="F18" s="78"/>
      <c r="G18" s="78"/>
      <c r="H18" s="78"/>
      <c r="I18" s="78"/>
      <c r="J18" s="79"/>
      <c r="K18" s="38">
        <v>2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Box Hill SC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13</v>
      </c>
    </row>
    <row r="22" spans="1:11" ht="14.25" customHeight="1" thickBot="1">
      <c r="A22" s="2"/>
      <c r="B22" s="43">
        <v>2</v>
      </c>
      <c r="C22" s="47">
        <v>0.4895833333333333</v>
      </c>
      <c r="D22" s="80" t="s">
        <v>8</v>
      </c>
      <c r="E22" s="52" t="str">
        <f>CONCATENATE(I13," v Round 1 Loser")</f>
        <v>Box Hill SC v Round 1 Loser</v>
      </c>
      <c r="F22" s="53"/>
      <c r="G22" s="53"/>
      <c r="H22" s="53"/>
      <c r="I22" s="53"/>
      <c r="J22" s="54"/>
      <c r="K22" s="38">
        <v>2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13</v>
      </c>
    </row>
    <row r="26" spans="1:11" ht="14.25" customHeight="1" thickBot="1">
      <c r="A26" s="2"/>
      <c r="B26" s="43">
        <v>3</v>
      </c>
      <c r="C26" s="47">
        <v>0.5381944444444444</v>
      </c>
      <c r="D26" s="80" t="s">
        <v>9</v>
      </c>
      <c r="E26" s="52" t="str">
        <f>CONCATENATE(F17,"Round 1 Winner v ",I13)</f>
        <v>Round 1 Winner v Box Hill SC</v>
      </c>
      <c r="F26" s="53"/>
      <c r="G26" s="53"/>
      <c r="H26" s="53"/>
      <c r="I26" s="53"/>
      <c r="J26" s="54"/>
      <c r="K26" s="38">
        <v>2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8">
    <mergeCell ref="M13:P13"/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  <mergeCell ref="B1:K1"/>
    <mergeCell ref="B2:K2"/>
    <mergeCell ref="B3:K3"/>
    <mergeCell ref="B4:K4"/>
    <mergeCell ref="B8:K8"/>
    <mergeCell ref="K26:K27"/>
    <mergeCell ref="B26:B27"/>
    <mergeCell ref="D10:G10"/>
    <mergeCell ref="I13:J13"/>
    <mergeCell ref="B32:G33"/>
    <mergeCell ref="H32:K33"/>
    <mergeCell ref="D22:D23"/>
    <mergeCell ref="B18:B19"/>
    <mergeCell ref="C18:C19"/>
    <mergeCell ref="A6:K6"/>
    <mergeCell ref="K18:K19"/>
    <mergeCell ref="C22:C23"/>
    <mergeCell ref="I12:J12"/>
    <mergeCell ref="D13:G13"/>
    <mergeCell ref="E22:J23"/>
    <mergeCell ref="B22:B23"/>
    <mergeCell ref="H10:J10"/>
    <mergeCell ref="D11:G11"/>
    <mergeCell ref="I11:J11"/>
    <mergeCell ref="B15:K15"/>
    <mergeCell ref="D17:J17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B10" sqref="B10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17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40785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38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34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10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23</v>
      </c>
      <c r="E11" s="61"/>
      <c r="F11" s="61"/>
      <c r="G11" s="61"/>
      <c r="H11" s="32">
        <v>1</v>
      </c>
      <c r="I11" s="93" t="s">
        <v>27</v>
      </c>
      <c r="J11" s="94"/>
      <c r="K11" s="21"/>
    </row>
    <row r="12" spans="2:11" ht="14.25" customHeight="1" thickBot="1" thickTop="1">
      <c r="B12" s="20"/>
      <c r="C12" s="20"/>
      <c r="D12" s="82" t="s">
        <v>24</v>
      </c>
      <c r="E12" s="83"/>
      <c r="F12" s="83"/>
      <c r="G12" s="84"/>
      <c r="H12" s="32">
        <v>2</v>
      </c>
      <c r="I12" s="93" t="s">
        <v>24</v>
      </c>
      <c r="J12" s="94"/>
      <c r="K12" s="21"/>
    </row>
    <row r="13" spans="2:11" ht="14.25" customHeight="1" thickBot="1">
      <c r="B13" s="20"/>
      <c r="C13" s="20"/>
      <c r="D13" s="87" t="s">
        <v>25</v>
      </c>
      <c r="E13" s="88"/>
      <c r="F13" s="88"/>
      <c r="G13" s="89"/>
      <c r="H13" s="33">
        <v>3</v>
      </c>
      <c r="I13" s="85" t="s">
        <v>25</v>
      </c>
      <c r="J13" s="86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13</v>
      </c>
    </row>
    <row r="18" spans="1:11" ht="14.25" customHeight="1" thickBot="1">
      <c r="A18" s="2"/>
      <c r="B18" s="43">
        <v>1</v>
      </c>
      <c r="C18" s="47">
        <v>0.4375</v>
      </c>
      <c r="D18" s="4" t="s">
        <v>7</v>
      </c>
      <c r="E18" s="77" t="str">
        <f>CONCATENATE(I11," v ",I12)</f>
        <v>Wonthaggi SC v Southern Metropolitan</v>
      </c>
      <c r="F18" s="78"/>
      <c r="G18" s="78"/>
      <c r="H18" s="78"/>
      <c r="I18" s="78"/>
      <c r="J18" s="79"/>
      <c r="K18" s="38">
        <v>1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Eastern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13</v>
      </c>
    </row>
    <row r="22" spans="1:11" ht="14.25" customHeight="1" thickBot="1">
      <c r="A22" s="2"/>
      <c r="B22" s="43">
        <v>2</v>
      </c>
      <c r="C22" s="47">
        <v>0.4895833333333333</v>
      </c>
      <c r="D22" s="80" t="s">
        <v>8</v>
      </c>
      <c r="E22" s="52" t="str">
        <f>CONCATENATE(I13," v Round 1 Loser")</f>
        <v>Eastern Metropolitan v Round 1 Loser</v>
      </c>
      <c r="F22" s="53"/>
      <c r="G22" s="53"/>
      <c r="H22" s="53"/>
      <c r="I22" s="53"/>
      <c r="J22" s="54"/>
      <c r="K22" s="38">
        <v>1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13</v>
      </c>
    </row>
    <row r="26" spans="1:11" ht="14.25" customHeight="1" thickBot="1">
      <c r="A26" s="2"/>
      <c r="B26" s="43">
        <v>3</v>
      </c>
      <c r="C26" s="47">
        <v>0.5381944444444444</v>
      </c>
      <c r="D26" s="80" t="s">
        <v>9</v>
      </c>
      <c r="E26" s="52" t="str">
        <f>CONCATENATE(F17,"Round 1 Winner v ",I13)</f>
        <v>Round 1 Winner v Eastern Metropolitan</v>
      </c>
      <c r="F26" s="53"/>
      <c r="G26" s="53"/>
      <c r="H26" s="53"/>
      <c r="I26" s="53"/>
      <c r="J26" s="54"/>
      <c r="K26" s="38">
        <v>1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B9" sqref="B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18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40792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38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34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10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23</v>
      </c>
      <c r="E11" s="61"/>
      <c r="F11" s="61"/>
      <c r="G11" s="61"/>
      <c r="H11" s="32">
        <v>1</v>
      </c>
      <c r="I11" s="93" t="s">
        <v>31</v>
      </c>
      <c r="J11" s="94"/>
      <c r="K11" s="21"/>
    </row>
    <row r="12" spans="2:11" ht="14.25" customHeight="1" thickBot="1" thickTop="1">
      <c r="B12" s="20"/>
      <c r="C12" s="20"/>
      <c r="D12" s="82" t="s">
        <v>24</v>
      </c>
      <c r="E12" s="83"/>
      <c r="F12" s="83"/>
      <c r="G12" s="84"/>
      <c r="H12" s="32">
        <v>2</v>
      </c>
      <c r="I12" s="93" t="s">
        <v>24</v>
      </c>
      <c r="J12" s="94"/>
      <c r="K12" s="21"/>
    </row>
    <row r="13" spans="2:11" ht="14.25" customHeight="1" thickBot="1">
      <c r="B13" s="20"/>
      <c r="C13" s="20"/>
      <c r="D13" s="87" t="s">
        <v>25</v>
      </c>
      <c r="E13" s="88"/>
      <c r="F13" s="88"/>
      <c r="G13" s="89"/>
      <c r="H13" s="33">
        <v>3</v>
      </c>
      <c r="I13" s="85" t="s">
        <v>25</v>
      </c>
      <c r="J13" s="86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13</v>
      </c>
    </row>
    <row r="18" spans="1:11" ht="14.25" customHeight="1" thickBot="1">
      <c r="A18" s="2"/>
      <c r="B18" s="43">
        <v>1</v>
      </c>
      <c r="C18" s="47">
        <v>0.4375</v>
      </c>
      <c r="D18" s="4" t="s">
        <v>7</v>
      </c>
      <c r="E18" s="77" t="str">
        <f>CONCATENATE(I11," v ",I12)</f>
        <v>Lavalla C v Southern Metropolitan</v>
      </c>
      <c r="F18" s="78"/>
      <c r="G18" s="78"/>
      <c r="H18" s="78"/>
      <c r="I18" s="78"/>
      <c r="J18" s="79"/>
      <c r="K18" s="38">
        <v>1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Eastern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13</v>
      </c>
    </row>
    <row r="22" spans="1:11" ht="14.25" customHeight="1" thickBot="1">
      <c r="A22" s="2"/>
      <c r="B22" s="43">
        <v>2</v>
      </c>
      <c r="C22" s="47">
        <v>0.4895833333333333</v>
      </c>
      <c r="D22" s="80" t="s">
        <v>8</v>
      </c>
      <c r="E22" s="52" t="str">
        <f>CONCATENATE(I13," v Round 1 Loser")</f>
        <v>Eastern Metropolitan v Round 1 Loser</v>
      </c>
      <c r="F22" s="53"/>
      <c r="G22" s="53"/>
      <c r="H22" s="53"/>
      <c r="I22" s="53"/>
      <c r="J22" s="54"/>
      <c r="K22" s="38">
        <v>1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13</v>
      </c>
    </row>
    <row r="26" spans="1:11" ht="14.25" customHeight="1" thickBot="1">
      <c r="A26" s="2"/>
      <c r="B26" s="43">
        <v>3</v>
      </c>
      <c r="C26" s="47">
        <v>0.5381944444444444</v>
      </c>
      <c r="D26" s="80" t="s">
        <v>9</v>
      </c>
      <c r="E26" s="52" t="str">
        <f>CONCATENATE(F17,"Round 1 Winner v ",I13)</f>
        <v>Round 1 Winner v Eastern Metropolitan</v>
      </c>
      <c r="F26" s="53"/>
      <c r="G26" s="53"/>
      <c r="H26" s="53"/>
      <c r="I26" s="53"/>
      <c r="J26" s="54"/>
      <c r="K26" s="38">
        <v>1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B3" sqref="B3:K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19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40792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38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34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10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23</v>
      </c>
      <c r="E11" s="61"/>
      <c r="F11" s="61"/>
      <c r="G11" s="61"/>
      <c r="H11" s="32">
        <v>1</v>
      </c>
      <c r="I11" s="93" t="s">
        <v>32</v>
      </c>
      <c r="J11" s="94"/>
      <c r="K11" s="21"/>
    </row>
    <row r="12" spans="2:11" ht="14.25" customHeight="1" thickBot="1" thickTop="1">
      <c r="B12" s="20"/>
      <c r="C12" s="20"/>
      <c r="D12" s="82" t="s">
        <v>24</v>
      </c>
      <c r="E12" s="83"/>
      <c r="F12" s="83"/>
      <c r="G12" s="84"/>
      <c r="H12" s="32">
        <v>2</v>
      </c>
      <c r="I12" s="93" t="s">
        <v>24</v>
      </c>
      <c r="J12" s="94"/>
      <c r="K12" s="21"/>
    </row>
    <row r="13" spans="2:11" ht="14.25" customHeight="1" thickBot="1">
      <c r="B13" s="20"/>
      <c r="C13" s="20"/>
      <c r="D13" s="87" t="s">
        <v>25</v>
      </c>
      <c r="E13" s="88"/>
      <c r="F13" s="88"/>
      <c r="G13" s="89"/>
      <c r="H13" s="33">
        <v>3</v>
      </c>
      <c r="I13" s="85" t="s">
        <v>25</v>
      </c>
      <c r="J13" s="86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13</v>
      </c>
    </row>
    <row r="18" spans="1:11" ht="14.25" customHeight="1" thickBot="1">
      <c r="A18" s="2"/>
      <c r="B18" s="43">
        <v>1</v>
      </c>
      <c r="C18" s="47">
        <v>0.4375</v>
      </c>
      <c r="D18" s="4" t="s">
        <v>7</v>
      </c>
      <c r="E18" s="77" t="str">
        <f>CONCATENATE(I11," v ",I12)</f>
        <v>Sale CC v Southern Metropolitan</v>
      </c>
      <c r="F18" s="78"/>
      <c r="G18" s="78"/>
      <c r="H18" s="78"/>
      <c r="I18" s="78"/>
      <c r="J18" s="79"/>
      <c r="K18" s="38">
        <v>2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Eastern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13</v>
      </c>
    </row>
    <row r="22" spans="1:11" ht="14.25" customHeight="1" thickBot="1">
      <c r="A22" s="2"/>
      <c r="B22" s="43">
        <v>2</v>
      </c>
      <c r="C22" s="47">
        <v>0.4895833333333333</v>
      </c>
      <c r="D22" s="80" t="s">
        <v>8</v>
      </c>
      <c r="E22" s="52" t="str">
        <f>CONCATENATE(I13," v Round 1 Loser")</f>
        <v>Eastern Metropolitan v Round 1 Loser</v>
      </c>
      <c r="F22" s="53"/>
      <c r="G22" s="53"/>
      <c r="H22" s="53"/>
      <c r="I22" s="53"/>
      <c r="J22" s="54"/>
      <c r="K22" s="38">
        <v>2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13</v>
      </c>
    </row>
    <row r="26" spans="1:11" ht="14.25" customHeight="1" thickBot="1">
      <c r="A26" s="2"/>
      <c r="B26" s="43">
        <v>3</v>
      </c>
      <c r="C26" s="47">
        <v>0.5381944444444444</v>
      </c>
      <c r="D26" s="80" t="s">
        <v>9</v>
      </c>
      <c r="E26" s="52" t="str">
        <f>CONCATENATE(F17,"Round 1 Winner v ",I13)</f>
        <v>Round 1 Winner v Eastern Metropolitan</v>
      </c>
      <c r="F26" s="53"/>
      <c r="G26" s="53"/>
      <c r="H26" s="53"/>
      <c r="I26" s="53"/>
      <c r="J26" s="54"/>
      <c r="K26" s="38">
        <v>2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I13" sqref="I13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20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40785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38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34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10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23</v>
      </c>
      <c r="E11" s="61"/>
      <c r="F11" s="61"/>
      <c r="G11" s="61"/>
      <c r="H11" s="32">
        <v>1</v>
      </c>
      <c r="I11" s="93" t="s">
        <v>31</v>
      </c>
      <c r="J11" s="94"/>
      <c r="K11" s="21"/>
    </row>
    <row r="12" spans="2:11" ht="14.25" customHeight="1" thickBot="1" thickTop="1">
      <c r="B12" s="20"/>
      <c r="C12" s="20"/>
      <c r="D12" s="82" t="s">
        <v>24</v>
      </c>
      <c r="E12" s="83"/>
      <c r="F12" s="83"/>
      <c r="G12" s="84"/>
      <c r="H12" s="32">
        <v>2</v>
      </c>
      <c r="I12" s="93" t="s">
        <v>40</v>
      </c>
      <c r="J12" s="94"/>
      <c r="K12" s="21"/>
    </row>
    <row r="13" spans="2:11" ht="14.25" customHeight="1" thickBot="1">
      <c r="B13" s="20"/>
      <c r="C13" s="20"/>
      <c r="D13" s="87" t="s">
        <v>25</v>
      </c>
      <c r="E13" s="88"/>
      <c r="F13" s="88"/>
      <c r="G13" s="89"/>
      <c r="H13" s="33">
        <v>3</v>
      </c>
      <c r="I13" s="85" t="s">
        <v>25</v>
      </c>
      <c r="J13" s="86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13</v>
      </c>
    </row>
    <row r="18" spans="1:11" ht="14.25" customHeight="1" thickBot="1">
      <c r="A18" s="2"/>
      <c r="B18" s="43">
        <v>1</v>
      </c>
      <c r="C18" s="47">
        <v>0.4375</v>
      </c>
      <c r="D18" s="4" t="s">
        <v>7</v>
      </c>
      <c r="E18" s="77" t="str">
        <f>CONCATENATE(I11," v ",I12)</f>
        <v>Lavalla C v Mornington SC</v>
      </c>
      <c r="F18" s="78"/>
      <c r="G18" s="78"/>
      <c r="H18" s="78"/>
      <c r="I18" s="78"/>
      <c r="J18" s="79"/>
      <c r="K18" s="38">
        <v>2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Eastern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13</v>
      </c>
    </row>
    <row r="22" spans="1:11" ht="14.25" customHeight="1" thickBot="1">
      <c r="A22" s="2"/>
      <c r="B22" s="43">
        <v>2</v>
      </c>
      <c r="C22" s="47">
        <v>0.4895833333333333</v>
      </c>
      <c r="D22" s="80" t="s">
        <v>8</v>
      </c>
      <c r="E22" s="52" t="str">
        <f>CONCATENATE(I13," v Round 1 Loser")</f>
        <v>Eastern Metropolitan v Round 1 Loser</v>
      </c>
      <c r="F22" s="53"/>
      <c r="G22" s="53"/>
      <c r="H22" s="53"/>
      <c r="I22" s="53"/>
      <c r="J22" s="54"/>
      <c r="K22" s="38">
        <v>2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13</v>
      </c>
    </row>
    <row r="26" spans="1:11" ht="14.25" customHeight="1" thickBot="1">
      <c r="A26" s="2"/>
      <c r="B26" s="43">
        <v>3</v>
      </c>
      <c r="C26" s="47">
        <v>0.5381944444444444</v>
      </c>
      <c r="D26" s="80" t="s">
        <v>9</v>
      </c>
      <c r="E26" s="52" t="str">
        <f>CONCATENATE(F17,"Round 1 Winner v ",I13)</f>
        <v>Round 1 Winner v Eastern Metropolitan</v>
      </c>
      <c r="F26" s="53"/>
      <c r="G26" s="53"/>
      <c r="H26" s="53"/>
      <c r="I26" s="53"/>
      <c r="J26" s="54"/>
      <c r="K26" s="38">
        <v>2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E26:J27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B22:B23"/>
    <mergeCell ref="H10:J10"/>
    <mergeCell ref="D11:G11"/>
    <mergeCell ref="I11:J11"/>
    <mergeCell ref="B15:K15"/>
    <mergeCell ref="D17:J17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K12" sqref="K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21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40779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38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34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10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23</v>
      </c>
      <c r="E11" s="61"/>
      <c r="F11" s="61"/>
      <c r="G11" s="61"/>
      <c r="H11" s="32">
        <v>1</v>
      </c>
      <c r="I11" s="93" t="s">
        <v>35</v>
      </c>
      <c r="J11" s="94"/>
      <c r="K11" s="21"/>
    </row>
    <row r="12" spans="2:11" ht="14.25" customHeight="1" thickBot="1" thickTop="1">
      <c r="B12" s="20"/>
      <c r="C12" s="20"/>
      <c r="D12" s="82" t="s">
        <v>24</v>
      </c>
      <c r="E12" s="83"/>
      <c r="F12" s="83"/>
      <c r="G12" s="84"/>
      <c r="H12" s="32">
        <v>2</v>
      </c>
      <c r="I12" s="93" t="s">
        <v>43</v>
      </c>
      <c r="J12" s="94"/>
      <c r="K12" s="21"/>
    </row>
    <row r="13" spans="2:11" ht="14.25" customHeight="1" thickBot="1">
      <c r="B13" s="20"/>
      <c r="C13" s="20"/>
      <c r="D13" s="87" t="s">
        <v>25</v>
      </c>
      <c r="E13" s="88"/>
      <c r="F13" s="88"/>
      <c r="G13" s="89"/>
      <c r="H13" s="33">
        <v>3</v>
      </c>
      <c r="I13" s="85" t="s">
        <v>29</v>
      </c>
      <c r="J13" s="86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13</v>
      </c>
    </row>
    <row r="18" spans="1:11" ht="14.25" customHeight="1" thickBot="1">
      <c r="A18" s="2"/>
      <c r="B18" s="43">
        <v>1</v>
      </c>
      <c r="C18" s="47">
        <v>0.4375</v>
      </c>
      <c r="D18" s="4" t="s">
        <v>7</v>
      </c>
      <c r="E18" s="77" t="str">
        <f>CONCATENATE(I11," v ",I12)</f>
        <v>St Thomas Sale PS v St Louis Aspendale</v>
      </c>
      <c r="F18" s="78"/>
      <c r="G18" s="78"/>
      <c r="H18" s="78"/>
      <c r="I18" s="78"/>
      <c r="J18" s="79"/>
      <c r="K18" s="38">
        <v>1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Auburn South PS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13</v>
      </c>
    </row>
    <row r="22" spans="1:11" ht="14.25" customHeight="1" thickBot="1">
      <c r="A22" s="2"/>
      <c r="B22" s="43">
        <v>2</v>
      </c>
      <c r="C22" s="47">
        <v>0.4895833333333333</v>
      </c>
      <c r="D22" s="80" t="s">
        <v>8</v>
      </c>
      <c r="E22" s="52" t="str">
        <f>CONCATENATE(I13," v Round 1 Loser")</f>
        <v>Auburn South PS v Round 1 Loser</v>
      </c>
      <c r="F22" s="53"/>
      <c r="G22" s="53"/>
      <c r="H22" s="53"/>
      <c r="I22" s="53"/>
      <c r="J22" s="54"/>
      <c r="K22" s="38">
        <v>1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13</v>
      </c>
    </row>
    <row r="26" spans="1:11" ht="14.25" customHeight="1" thickBot="1">
      <c r="A26" s="2"/>
      <c r="B26" s="43">
        <v>3</v>
      </c>
      <c r="C26" s="47">
        <v>0.5381944444444444</v>
      </c>
      <c r="D26" s="80" t="s">
        <v>9</v>
      </c>
      <c r="E26" s="52" t="str">
        <f>CONCATENATE(F17,"Round 1 Winner v ",I13)</f>
        <v>Round 1 Winner v Auburn South PS</v>
      </c>
      <c r="F26" s="53"/>
      <c r="G26" s="53"/>
      <c r="H26" s="53"/>
      <c r="I26" s="53"/>
      <c r="J26" s="54"/>
      <c r="K26" s="38">
        <v>1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tabSelected="1" zoomScalePageLayoutView="0" workbookViewId="0" topLeftCell="A1">
      <selection activeCell="K13" sqref="K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22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40779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37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34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10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23</v>
      </c>
      <c r="E11" s="61"/>
      <c r="F11" s="61"/>
      <c r="G11" s="61"/>
      <c r="H11" s="32">
        <v>1</v>
      </c>
      <c r="I11" s="93" t="s">
        <v>33</v>
      </c>
      <c r="J11" s="94"/>
      <c r="K11" s="21"/>
    </row>
    <row r="12" spans="2:11" ht="14.25" customHeight="1" thickBot="1" thickTop="1">
      <c r="B12" s="20"/>
      <c r="C12" s="20"/>
      <c r="D12" s="82" t="s">
        <v>24</v>
      </c>
      <c r="E12" s="83"/>
      <c r="F12" s="83"/>
      <c r="G12" s="84"/>
      <c r="H12" s="32">
        <v>2</v>
      </c>
      <c r="I12" s="93" t="s">
        <v>36</v>
      </c>
      <c r="J12" s="94"/>
      <c r="K12" s="21"/>
    </row>
    <row r="13" spans="2:11" ht="14.25" customHeight="1" thickBot="1">
      <c r="B13" s="20"/>
      <c r="C13" s="20"/>
      <c r="D13" s="87" t="s">
        <v>25</v>
      </c>
      <c r="E13" s="88"/>
      <c r="F13" s="88"/>
      <c r="G13" s="89"/>
      <c r="H13" s="33">
        <v>3</v>
      </c>
      <c r="I13" s="85" t="s">
        <v>42</v>
      </c>
      <c r="J13" s="86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13</v>
      </c>
    </row>
    <row r="18" spans="1:11" ht="14.25" customHeight="1" thickBot="1">
      <c r="A18" s="2"/>
      <c r="B18" s="43">
        <v>1</v>
      </c>
      <c r="C18" s="47">
        <v>0.4375</v>
      </c>
      <c r="D18" s="4" t="s">
        <v>7</v>
      </c>
      <c r="E18" s="77" t="str">
        <f>CONCATENATE(I11," v ",I12)</f>
        <v>Cowes PS v Malvern PS</v>
      </c>
      <c r="F18" s="78"/>
      <c r="G18" s="78"/>
      <c r="H18" s="78"/>
      <c r="I18" s="78"/>
      <c r="J18" s="79"/>
      <c r="K18" s="38">
        <v>2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St Simons Rowville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13</v>
      </c>
    </row>
    <row r="22" spans="1:11" ht="14.25" customHeight="1" thickBot="1">
      <c r="A22" s="2"/>
      <c r="B22" s="43">
        <v>2</v>
      </c>
      <c r="C22" s="47">
        <v>0.4895833333333333</v>
      </c>
      <c r="D22" s="80" t="s">
        <v>8</v>
      </c>
      <c r="E22" s="52" t="str">
        <f>CONCATENATE(I13," v Round 1 Loser")</f>
        <v>St Simons Rowville v Round 1 Loser</v>
      </c>
      <c r="F22" s="53"/>
      <c r="G22" s="53"/>
      <c r="H22" s="53"/>
      <c r="I22" s="53"/>
      <c r="J22" s="54"/>
      <c r="K22" s="38">
        <v>2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13</v>
      </c>
    </row>
    <row r="26" spans="1:11" ht="14.25" customHeight="1" thickBot="1">
      <c r="A26" s="2"/>
      <c r="B26" s="43">
        <v>3</v>
      </c>
      <c r="C26" s="47">
        <v>0.5381944444444444</v>
      </c>
      <c r="D26" s="80" t="s">
        <v>9</v>
      </c>
      <c r="E26" s="52" t="str">
        <f>CONCATENATE(F17,"Round 1 Winner v ",I13)</f>
        <v>Round 1 Winner v St Simons Rowville</v>
      </c>
      <c r="F26" s="53"/>
      <c r="G26" s="53"/>
      <c r="H26" s="53"/>
      <c r="I26" s="53"/>
      <c r="J26" s="54"/>
      <c r="K26" s="38">
        <v>2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E19:J19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2011-08-23T05:48:11Z</dcterms:modified>
  <cp:category/>
  <cp:version/>
  <cp:contentType/>
  <cp:contentStatus/>
</cp:coreProperties>
</file>