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firstSheet="5" activeTab="1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<sst xmlns="http://schemas.openxmlformats.org/spreadsheetml/2006/main" count="328" uniqueCount="57">
  <si>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</si>
  <si>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</si>
  <si>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</si>
  <si>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</si>
  <si>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</si>
  <si>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</si>
  <si>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</si>
  <si>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</si>
  <si>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</si>
  <si>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</si>
  <si>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</si>
  <si>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</si>
  <si>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</si>
  <si>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Football (Soccer)</t>
  </si>
  <si>
    <r>
      <t xml:space="preserve">South East Conference </t>
    </r>
    <r>
      <rPr>
        <b/>
        <sz val="14"/>
        <rFont val="Arial"/>
        <family val="2"/>
      </rPr>
      <t>Senior Boys Football (Soccer)</t>
    </r>
  </si>
  <si>
    <r>
      <t xml:space="preserve">South East Conference </t>
    </r>
    <r>
      <rPr>
        <b/>
        <sz val="14"/>
        <rFont val="Arial"/>
        <family val="2"/>
      </rPr>
      <t>Primary Girls Football (Soccer)</t>
    </r>
  </si>
  <si>
    <r>
      <t xml:space="preserve">South East Conference </t>
    </r>
    <r>
      <rPr>
        <b/>
        <sz val="14"/>
        <rFont val="Arial"/>
        <family val="2"/>
      </rPr>
      <t>Senior Girls Football (Soccer)</t>
    </r>
  </si>
  <si>
    <r>
      <t>South East Conference</t>
    </r>
    <r>
      <rPr>
        <b/>
        <sz val="14"/>
        <rFont val="Arial"/>
        <family val="2"/>
      </rPr>
      <t xml:space="preserve"> Intermediate Boys Football (Soccer)</t>
    </r>
  </si>
  <si>
    <r>
      <t xml:space="preserve">South East Conference </t>
    </r>
    <r>
      <rPr>
        <b/>
        <sz val="14"/>
        <rFont val="Arial"/>
        <family val="2"/>
      </rPr>
      <t>Intermediate Girls Football (Soccer)</t>
    </r>
  </si>
  <si>
    <r>
      <t xml:space="preserve">South East Conference </t>
    </r>
    <r>
      <rPr>
        <b/>
        <sz val="14"/>
        <rFont val="Arial"/>
        <family val="2"/>
      </rPr>
      <t>Year 8 Boys Football (Soccer)</t>
    </r>
  </si>
  <si>
    <r>
      <t xml:space="preserve">South East Conference </t>
    </r>
    <r>
      <rPr>
        <b/>
        <sz val="14"/>
        <rFont val="Arial"/>
        <family val="2"/>
      </rPr>
      <t>Year 8 Girls Football (Soccer)</t>
    </r>
  </si>
  <si>
    <r>
      <t xml:space="preserve">South East Conference </t>
    </r>
    <r>
      <rPr>
        <b/>
        <sz val="14"/>
        <rFont val="Arial"/>
        <family val="2"/>
      </rPr>
      <t>Year 7 Boys Football (Soccer)</t>
    </r>
  </si>
  <si>
    <r>
      <t xml:space="preserve">South East Conference </t>
    </r>
    <r>
      <rPr>
        <b/>
        <sz val="14"/>
        <rFont val="Arial"/>
        <family val="2"/>
      </rPr>
      <t>Year 7 Girls Football (Soccer)</t>
    </r>
  </si>
  <si>
    <r>
      <t>South East Conference</t>
    </r>
    <r>
      <rPr>
        <b/>
        <sz val="14"/>
        <rFont val="Arial"/>
        <family val="2"/>
      </rPr>
      <t xml:space="preserve"> Primary Boys/Mixed Football (Soccer)</t>
    </r>
  </si>
  <si>
    <t>Gippsland</t>
  </si>
  <si>
    <t>Southern Metropolitan</t>
  </si>
  <si>
    <t>Eastern Metropolitan</t>
  </si>
  <si>
    <t>Pitch</t>
  </si>
  <si>
    <t>Mt Scopus</t>
  </si>
  <si>
    <r>
      <t xml:space="preserve">Convener: </t>
    </r>
    <r>
      <rPr>
        <i/>
        <sz val="12"/>
        <rFont val="Arial"/>
        <family val="2"/>
      </rPr>
      <t>Jean Kemp 0439 033 437</t>
    </r>
  </si>
  <si>
    <t>Rowville SC</t>
  </si>
  <si>
    <t>Davidson Street, Traralgon</t>
  </si>
  <si>
    <t>10:30am</t>
  </si>
  <si>
    <t>12:40pm</t>
  </si>
  <si>
    <t>11:35am</t>
  </si>
  <si>
    <t>St Gabriels Traralgon</t>
  </si>
  <si>
    <r>
      <t xml:space="preserve">Location: Traralgon City Soccer Club </t>
    </r>
    <r>
      <rPr>
        <b/>
        <sz val="12"/>
        <color indexed="10"/>
        <rFont val="Arial"/>
        <family val="2"/>
      </rPr>
      <t>CHANGE OF VENUE</t>
    </r>
  </si>
  <si>
    <t>Rosebud SC</t>
  </si>
  <si>
    <t>Ringwood SC</t>
  </si>
  <si>
    <t>Canterbury Girls HS</t>
  </si>
  <si>
    <t>Hallam SC</t>
  </si>
  <si>
    <t>McKinnon SC</t>
  </si>
  <si>
    <t>St Vincents Morwell</t>
  </si>
  <si>
    <t>Doncaster SC</t>
  </si>
  <si>
    <t>Melbourne HS</t>
  </si>
  <si>
    <t>Hampton PS</t>
  </si>
  <si>
    <t>Lavalla CC</t>
  </si>
  <si>
    <t>Trafalgar HS</t>
  </si>
  <si>
    <t>Lowanna SC</t>
  </si>
  <si>
    <t>Kurnai SC</t>
  </si>
  <si>
    <t>Kew HS</t>
  </si>
  <si>
    <r>
      <t xml:space="preserve">Location: Traralgon Olympian Soccer Club </t>
    </r>
    <r>
      <rPr>
        <b/>
        <sz val="12"/>
        <color indexed="10"/>
        <rFont val="Arial"/>
        <family val="2"/>
      </rPr>
      <t>CHANGE OF VENUE</t>
    </r>
  </si>
  <si>
    <t>2 x 20 min halves      5 min 1/2 time break</t>
  </si>
  <si>
    <t>Dandenong North PS</t>
  </si>
  <si>
    <r>
      <t xml:space="preserve">Location: Traralgon Olympian Soccer Club </t>
    </r>
    <r>
      <rPr>
        <b/>
        <sz val="12"/>
        <color indexed="10"/>
        <rFont val="Arial"/>
        <family val="2"/>
      </rPr>
      <t>CHANGE OF VENUE</t>
    </r>
  </si>
  <si>
    <t>Keysborough SC</t>
  </si>
  <si>
    <t>Dandenong HS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</si>
</sst>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28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9" xfId="0" applyFont="1" applyBorder="1" applyAlignment="1" quotePrefix="1">
      <alignment horizontal="left" vertical="top" wrapText="1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3.emf" /><Relationship Id="rId3" Type="http://schemas.openxmlformats.org/officeDocument/2006/relationships/image" Target="../media/image15.emf" /><Relationship Id="rId4" Type="http://schemas.openxmlformats.org/officeDocument/2006/relationships/image" Target="../media/image17.emf" /><Relationship Id="rId5" Type="http://schemas.openxmlformats.org/officeDocument/2006/relationships/image" Target="../media/image2.emf" /><Relationship Id="rId6" Type="http://schemas.openxmlformats.org/officeDocument/2006/relationships/image" Target="../media/image16.emf" /><Relationship Id="rId7" Type="http://schemas.openxmlformats.org/officeDocument/2006/relationships/image" Target="../media/image9.emf" /><Relationship Id="rId8" Type="http://schemas.openxmlformats.org/officeDocument/2006/relationships/image" Target="../media/image21.emf" /><Relationship Id="rId9" Type="http://schemas.openxmlformats.org/officeDocument/2006/relationships/image" Target="../media/image7.emf" /><Relationship Id="rId10" Type="http://schemas.openxmlformats.org/officeDocument/2006/relationships/image" Target="../media/image25.emf" /><Relationship Id="rId11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47625</xdr:rowOff>
    </xdr:from>
    <xdr:to>
      <xdr:col>2</xdr:col>
      <xdr:colOff>476250</xdr:colOff>
      <xdr:row>8</xdr:row>
      <xdr:rowOff>66675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6</xdr:row>
      <xdr:rowOff>95250</xdr:rowOff>
    </xdr:from>
    <xdr:to>
      <xdr:col>2</xdr:col>
      <xdr:colOff>381000</xdr:colOff>
      <xdr:row>8</xdr:row>
      <xdr:rowOff>114300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66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219075</xdr:rowOff>
    </xdr:from>
    <xdr:to>
      <xdr:col>2</xdr:col>
      <xdr:colOff>333375</xdr:colOff>
      <xdr:row>2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9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323850</xdr:colOff>
      <xdr:row>3</xdr:row>
      <xdr:rowOff>76200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95250</xdr:rowOff>
    </xdr:from>
    <xdr:to>
      <xdr:col>2</xdr:col>
      <xdr:colOff>371475</xdr:colOff>
      <xdr:row>3</xdr:row>
      <xdr:rowOff>104775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2</xdr:col>
      <xdr:colOff>323850</xdr:colOff>
      <xdr:row>3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</xdr:colOff>
      <xdr:row>1</xdr:row>
      <xdr:rowOff>95250</xdr:rowOff>
    </xdr:from>
    <xdr:to>
      <xdr:col>2</xdr:col>
      <xdr:colOff>371475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333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323850</xdr:colOff>
      <xdr:row>3</xdr:row>
      <xdr:rowOff>66675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47625</xdr:rowOff>
    </xdr:from>
    <xdr:to>
      <xdr:col>2</xdr:col>
      <xdr:colOff>342900</xdr:colOff>
      <xdr:row>3</xdr:row>
      <xdr:rowOff>57150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95250</xdr:rowOff>
    </xdr:from>
    <xdr:to>
      <xdr:col>2</xdr:col>
      <xdr:colOff>476250</xdr:colOff>
      <xdr:row>8</xdr:row>
      <xdr:rowOff>114300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66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323850</xdr:colOff>
      <xdr:row>3</xdr:row>
      <xdr:rowOff>66675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 East Conference Final 2011"</f>
        <v>SSV South East Conference Final 2011</v>
      </c>
    </row>
    <row r="3" spans="3:6" ht="18">
      <c r="C3" s="8" t="s">
        <v>13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23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40788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51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10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5" t="s">
        <v>11</v>
      </c>
      <c r="E10" s="56"/>
      <c r="F10" s="56"/>
      <c r="G10" s="56"/>
      <c r="H10" s="56" t="s">
        <v>0</v>
      </c>
      <c r="I10" s="56"/>
      <c r="J10" s="57"/>
      <c r="K10" s="18"/>
    </row>
    <row r="11" spans="2:11" ht="14.25" customHeight="1" thickBot="1">
      <c r="B11" s="19"/>
      <c r="C11" s="19"/>
      <c r="D11" s="44" t="s">
        <v>24</v>
      </c>
      <c r="E11" s="45"/>
      <c r="F11" s="45"/>
      <c r="G11" s="45"/>
      <c r="H11" s="31">
        <v>1</v>
      </c>
      <c r="I11" s="45" t="s">
        <v>42</v>
      </c>
      <c r="J11" s="58"/>
      <c r="K11" s="20"/>
    </row>
    <row r="12" spans="2:11" ht="14.25" customHeight="1" thickBot="1">
      <c r="B12" s="19"/>
      <c r="C12" s="19"/>
      <c r="D12" s="44" t="s">
        <v>25</v>
      </c>
      <c r="E12" s="45"/>
      <c r="F12" s="45"/>
      <c r="G12" s="45"/>
      <c r="H12" s="31">
        <v>2</v>
      </c>
      <c r="I12" s="45" t="s">
        <v>53</v>
      </c>
      <c r="J12" s="58"/>
      <c r="K12" s="20"/>
    </row>
    <row r="13" spans="2:11" ht="14.25" customHeight="1" thickBot="1">
      <c r="B13" s="19"/>
      <c r="C13" s="19"/>
      <c r="D13" s="69" t="s">
        <v>26</v>
      </c>
      <c r="E13" s="70"/>
      <c r="F13" s="70"/>
      <c r="G13" s="70"/>
      <c r="H13" s="32">
        <v>3</v>
      </c>
      <c r="I13" s="70" t="s">
        <v>28</v>
      </c>
      <c r="J13" s="71"/>
      <c r="K13" s="20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4"/>
      <c r="E17" s="35"/>
      <c r="F17" s="35"/>
      <c r="G17" s="35"/>
      <c r="H17" s="35"/>
      <c r="I17" s="35"/>
      <c r="J17" s="36"/>
      <c r="K17" s="22" t="s">
        <v>27</v>
      </c>
    </row>
    <row r="18" spans="1:11" ht="14.25" customHeight="1" thickBot="1">
      <c r="A18" s="2"/>
      <c r="B18" s="72">
        <v>1</v>
      </c>
      <c r="C18" s="51" t="s">
        <v>32</v>
      </c>
      <c r="D18" s="4" t="s">
        <v>7</v>
      </c>
      <c r="E18" s="46" t="str">
        <f>CONCATENATE(I11," v ",I12)</f>
        <v>St Vincents Morwell v Dandenong North PS</v>
      </c>
      <c r="F18" s="47"/>
      <c r="G18" s="47"/>
      <c r="H18" s="47"/>
      <c r="I18" s="47"/>
      <c r="J18" s="48"/>
      <c r="K18" s="49">
        <v>5</v>
      </c>
    </row>
    <row r="19" spans="1:11" ht="14.25" customHeight="1" thickBot="1">
      <c r="A19" s="2"/>
      <c r="B19" s="73"/>
      <c r="C19" s="52"/>
      <c r="D19" s="15">
        <v>3</v>
      </c>
      <c r="E19" s="66" t="str">
        <f>CONCATENATE(I13," - Bye")</f>
        <v>Mt Scopus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4"/>
      <c r="E21" s="35"/>
      <c r="F21" s="35"/>
      <c r="G21" s="35"/>
      <c r="H21" s="35"/>
      <c r="I21" s="35"/>
      <c r="J21" s="36"/>
      <c r="K21" s="22" t="s">
        <v>27</v>
      </c>
    </row>
    <row r="22" spans="1:11" ht="14.25" customHeight="1" thickBot="1">
      <c r="A22" s="2"/>
      <c r="B22" s="72">
        <v>2</v>
      </c>
      <c r="C22" s="51" t="s">
        <v>34</v>
      </c>
      <c r="D22" s="53" t="s">
        <v>8</v>
      </c>
      <c r="E22" s="37" t="str">
        <f>CONCATENATE(I13," v Round 1 Loser")</f>
        <v>Mt Scopus v Round 1 Loser</v>
      </c>
      <c r="F22" s="38"/>
      <c r="G22" s="38"/>
      <c r="H22" s="38"/>
      <c r="I22" s="38"/>
      <c r="J22" s="39"/>
      <c r="K22" s="49">
        <v>5</v>
      </c>
    </row>
    <row r="23" spans="1:11" ht="14.25" customHeight="1" thickBot="1">
      <c r="A23" s="2"/>
      <c r="B23" s="73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4"/>
      <c r="E25" s="35"/>
      <c r="F25" s="35"/>
      <c r="G25" s="35"/>
      <c r="H25" s="35"/>
      <c r="I25" s="35"/>
      <c r="J25" s="36"/>
      <c r="K25" s="22" t="s">
        <v>27</v>
      </c>
    </row>
    <row r="26" spans="1:11" ht="14.25" customHeight="1" thickBot="1">
      <c r="A26" s="2"/>
      <c r="B26" s="72">
        <v>3</v>
      </c>
      <c r="C26" s="51" t="s">
        <v>33</v>
      </c>
      <c r="D26" s="53" t="s">
        <v>9</v>
      </c>
      <c r="E26" s="37" t="str">
        <f>CONCATENATE(F17,"Round 1 Winner v ",I13)</f>
        <v>Round 1 Winner v Mt Scopus</v>
      </c>
      <c r="F26" s="38"/>
      <c r="G26" s="38"/>
      <c r="H26" s="38"/>
      <c r="I26" s="38"/>
      <c r="J26" s="39"/>
      <c r="K26" s="49">
        <v>5</v>
      </c>
    </row>
    <row r="27" spans="1:11" ht="14.25" customHeight="1" thickBot="1">
      <c r="A27" s="2"/>
      <c r="B27" s="73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83" t="s">
        <v>52</v>
      </c>
      <c r="C29" s="83"/>
      <c r="D29" s="83"/>
      <c r="E29" s="83"/>
      <c r="F29" s="83"/>
      <c r="G29" s="83"/>
      <c r="H29" s="83"/>
      <c r="I29" s="83"/>
      <c r="J29" s="83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6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9">
    <mergeCell ref="B32:G33"/>
    <mergeCell ref="H32:K33"/>
    <mergeCell ref="K26:K27"/>
    <mergeCell ref="B31:G31"/>
    <mergeCell ref="H31:K31"/>
    <mergeCell ref="D26:D27"/>
    <mergeCell ref="B26:B27"/>
    <mergeCell ref="C26:C27"/>
    <mergeCell ref="B29:J29"/>
    <mergeCell ref="B18:B19"/>
    <mergeCell ref="C18:C19"/>
    <mergeCell ref="K18:K19"/>
    <mergeCell ref="K22:K23"/>
    <mergeCell ref="D22:D23"/>
    <mergeCell ref="E22:J23"/>
    <mergeCell ref="B22:B23"/>
    <mergeCell ref="C22:C23"/>
    <mergeCell ref="A6:K6"/>
    <mergeCell ref="B1:K1"/>
    <mergeCell ref="B2:K2"/>
    <mergeCell ref="B3:K3"/>
    <mergeCell ref="B4:K4"/>
    <mergeCell ref="B8:K8"/>
    <mergeCell ref="B5:K5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D25:J25"/>
    <mergeCell ref="E26:J27"/>
    <mergeCell ref="D17:J17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tabSelected="1" zoomScalePageLayoutView="0" workbookViewId="0" topLeftCell="A1">
      <selection activeCell="I13" sqref="I13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15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40788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54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10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5" t="s">
        <v>11</v>
      </c>
      <c r="E10" s="56"/>
      <c r="F10" s="56"/>
      <c r="G10" s="56"/>
      <c r="H10" s="56" t="s">
        <v>0</v>
      </c>
      <c r="I10" s="56"/>
      <c r="J10" s="57"/>
      <c r="K10" s="18"/>
    </row>
    <row r="11" spans="2:11" ht="14.25" customHeight="1" thickBot="1">
      <c r="B11" s="19"/>
      <c r="C11" s="19"/>
      <c r="D11" s="44" t="s">
        <v>24</v>
      </c>
      <c r="E11" s="45"/>
      <c r="F11" s="45"/>
      <c r="G11" s="45"/>
      <c r="H11" s="31">
        <v>1</v>
      </c>
      <c r="I11" s="45" t="s">
        <v>35</v>
      </c>
      <c r="J11" s="58"/>
      <c r="K11" s="20"/>
    </row>
    <row r="12" spans="2:11" ht="14.25" customHeight="1" thickBot="1">
      <c r="B12" s="19"/>
      <c r="C12" s="19"/>
      <c r="D12" s="44" t="s">
        <v>25</v>
      </c>
      <c r="E12" s="45"/>
      <c r="F12" s="45"/>
      <c r="G12" s="45"/>
      <c r="H12" s="31">
        <v>2</v>
      </c>
      <c r="I12" s="45" t="s">
        <v>45</v>
      </c>
      <c r="J12" s="58"/>
      <c r="K12" s="20"/>
    </row>
    <row r="13" spans="2:11" ht="14.25" customHeight="1" thickBot="1">
      <c r="B13" s="19"/>
      <c r="C13" s="19"/>
      <c r="D13" s="69" t="s">
        <v>26</v>
      </c>
      <c r="E13" s="70"/>
      <c r="F13" s="70"/>
      <c r="G13" s="70"/>
      <c r="H13" s="32">
        <v>3</v>
      </c>
      <c r="I13" s="70" t="s">
        <v>26</v>
      </c>
      <c r="J13" s="71"/>
      <c r="K13" s="20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4"/>
      <c r="E17" s="35"/>
      <c r="F17" s="35"/>
      <c r="G17" s="35"/>
      <c r="H17" s="35"/>
      <c r="I17" s="35"/>
      <c r="J17" s="36"/>
      <c r="K17" s="22" t="s">
        <v>27</v>
      </c>
    </row>
    <row r="18" spans="1:11" ht="14.25" customHeight="1" thickBot="1">
      <c r="A18" s="2"/>
      <c r="B18" s="72">
        <v>1</v>
      </c>
      <c r="C18" s="51" t="s">
        <v>32</v>
      </c>
      <c r="D18" s="4" t="s">
        <v>7</v>
      </c>
      <c r="E18" s="46" t="str">
        <f>CONCATENATE(I11," v ",I12)</f>
        <v>St Gabriels Traralgon v Hampton PS</v>
      </c>
      <c r="F18" s="47"/>
      <c r="G18" s="47"/>
      <c r="H18" s="47"/>
      <c r="I18" s="47"/>
      <c r="J18" s="48"/>
      <c r="K18" s="49">
        <v>6</v>
      </c>
    </row>
    <row r="19" spans="1:11" ht="14.25" customHeight="1" thickBot="1">
      <c r="A19" s="2"/>
      <c r="B19" s="73"/>
      <c r="C19" s="52"/>
      <c r="D19" s="15">
        <v>3</v>
      </c>
      <c r="E19" s="66" t="str">
        <f>CONCATENATE(I13," - Bye")</f>
        <v>Eastern Metropolitan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4"/>
      <c r="E21" s="35"/>
      <c r="F21" s="35"/>
      <c r="G21" s="35"/>
      <c r="H21" s="35"/>
      <c r="I21" s="35"/>
      <c r="J21" s="36"/>
      <c r="K21" s="22" t="s">
        <v>27</v>
      </c>
    </row>
    <row r="22" spans="1:11" ht="14.25" customHeight="1" thickBot="1">
      <c r="A22" s="2"/>
      <c r="B22" s="72">
        <v>2</v>
      </c>
      <c r="C22" s="51" t="s">
        <v>34</v>
      </c>
      <c r="D22" s="53" t="s">
        <v>8</v>
      </c>
      <c r="E22" s="37" t="str">
        <f>CONCATENATE(I13," v Round 1 Loser")</f>
        <v>Eastern Metropolitan v Round 1 Loser</v>
      </c>
      <c r="F22" s="38"/>
      <c r="G22" s="38"/>
      <c r="H22" s="38"/>
      <c r="I22" s="38"/>
      <c r="J22" s="39"/>
      <c r="K22" s="49">
        <v>6</v>
      </c>
    </row>
    <row r="23" spans="1:11" ht="14.25" customHeight="1" thickBot="1">
      <c r="A23" s="2"/>
      <c r="B23" s="73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4"/>
      <c r="E25" s="35"/>
      <c r="F25" s="35"/>
      <c r="G25" s="35"/>
      <c r="H25" s="35"/>
      <c r="I25" s="35"/>
      <c r="J25" s="36"/>
      <c r="K25" s="22" t="s">
        <v>27</v>
      </c>
    </row>
    <row r="26" spans="1:11" ht="14.25" customHeight="1" thickBot="1">
      <c r="A26" s="2"/>
      <c r="B26" s="72">
        <v>3</v>
      </c>
      <c r="C26" s="51" t="s">
        <v>33</v>
      </c>
      <c r="D26" s="53" t="s">
        <v>9</v>
      </c>
      <c r="E26" s="37" t="str">
        <f>CONCATENATE(F17,"Round 1 Winner v ",I13)</f>
        <v>Round 1 Winner v Eastern Metropolitan</v>
      </c>
      <c r="F26" s="38"/>
      <c r="G26" s="38"/>
      <c r="H26" s="38"/>
      <c r="I26" s="38"/>
      <c r="J26" s="39"/>
      <c r="K26" s="49">
        <v>6</v>
      </c>
    </row>
    <row r="27" spans="1:11" ht="14.25" customHeight="1" thickBot="1">
      <c r="A27" s="2"/>
      <c r="B27" s="73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83" t="s">
        <v>52</v>
      </c>
      <c r="C29" s="83"/>
      <c r="D29" s="83"/>
      <c r="E29" s="83"/>
      <c r="F29" s="83"/>
      <c r="G29" s="83"/>
      <c r="H29" s="83"/>
      <c r="I29" s="83"/>
      <c r="J29" s="83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6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9">
    <mergeCell ref="K22:K23"/>
    <mergeCell ref="B5:K5"/>
    <mergeCell ref="B32:G33"/>
    <mergeCell ref="H32:K33"/>
    <mergeCell ref="K26:K27"/>
    <mergeCell ref="B31:G31"/>
    <mergeCell ref="H31:K31"/>
    <mergeCell ref="D11:G11"/>
    <mergeCell ref="I11:J11"/>
    <mergeCell ref="D12:G12"/>
    <mergeCell ref="B26:B27"/>
    <mergeCell ref="D25:J25"/>
    <mergeCell ref="E22:J23"/>
    <mergeCell ref="D17:J17"/>
    <mergeCell ref="C26:C27"/>
    <mergeCell ref="D26:D27"/>
    <mergeCell ref="E18:J18"/>
    <mergeCell ref="E19:J19"/>
    <mergeCell ref="E26:J27"/>
    <mergeCell ref="C22:C23"/>
    <mergeCell ref="B1:K1"/>
    <mergeCell ref="B2:K2"/>
    <mergeCell ref="B3:K3"/>
    <mergeCell ref="B4:K4"/>
    <mergeCell ref="B8:K8"/>
    <mergeCell ref="D10:G10"/>
    <mergeCell ref="A6:K6"/>
    <mergeCell ref="H10:J10"/>
    <mergeCell ref="I12:J12"/>
    <mergeCell ref="B29:J29"/>
    <mergeCell ref="D13:G13"/>
    <mergeCell ref="I13:J13"/>
    <mergeCell ref="D21:J21"/>
    <mergeCell ref="B22:B23"/>
    <mergeCell ref="B15:K15"/>
    <mergeCell ref="D22:D23"/>
    <mergeCell ref="B18:B19"/>
    <mergeCell ref="C18:C19"/>
    <mergeCell ref="K18:K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3">
      <selection activeCell="C26" sqref="C26:C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14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40780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36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10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5" t="s">
        <v>11</v>
      </c>
      <c r="E10" s="56"/>
      <c r="F10" s="56"/>
      <c r="G10" s="56"/>
      <c r="H10" s="56" t="s">
        <v>0</v>
      </c>
      <c r="I10" s="56"/>
      <c r="J10" s="57"/>
      <c r="K10" s="18"/>
    </row>
    <row r="11" spans="1:12" s="2" customFormat="1" ht="14.25" customHeight="1" thickBot="1">
      <c r="A11"/>
      <c r="B11" s="19"/>
      <c r="C11" s="19"/>
      <c r="D11" s="44" t="s">
        <v>24</v>
      </c>
      <c r="E11" s="45"/>
      <c r="F11" s="45"/>
      <c r="G11" s="45"/>
      <c r="H11" s="31">
        <v>1</v>
      </c>
      <c r="I11" s="45" t="s">
        <v>46</v>
      </c>
      <c r="J11" s="58"/>
      <c r="K11" s="20"/>
      <c r="L11"/>
    </row>
    <row r="12" spans="1:12" s="2" customFormat="1" ht="14.25" customHeight="1" thickBot="1">
      <c r="A12"/>
      <c r="B12" s="19"/>
      <c r="C12" s="19"/>
      <c r="D12" s="44" t="s">
        <v>25</v>
      </c>
      <c r="E12" s="45"/>
      <c r="F12" s="45"/>
      <c r="G12" s="45"/>
      <c r="H12" s="31">
        <v>2</v>
      </c>
      <c r="I12" s="45" t="s">
        <v>44</v>
      </c>
      <c r="J12" s="58"/>
      <c r="K12" s="20"/>
      <c r="L12"/>
    </row>
    <row r="13" spans="2:11" ht="14.25" customHeight="1" thickBot="1">
      <c r="B13" s="19"/>
      <c r="C13" s="19"/>
      <c r="D13" s="69" t="s">
        <v>26</v>
      </c>
      <c r="E13" s="70"/>
      <c r="F13" s="70"/>
      <c r="G13" s="70"/>
      <c r="H13" s="32">
        <v>3</v>
      </c>
      <c r="I13" s="70" t="s">
        <v>43</v>
      </c>
      <c r="J13" s="71"/>
      <c r="K13" s="20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4"/>
      <c r="E17" s="35"/>
      <c r="F17" s="35"/>
      <c r="G17" s="35"/>
      <c r="H17" s="35"/>
      <c r="I17" s="35"/>
      <c r="J17" s="36"/>
      <c r="K17" s="22" t="s">
        <v>27</v>
      </c>
    </row>
    <row r="18" spans="1:11" ht="14.25" customHeight="1" thickBot="1">
      <c r="A18" s="2"/>
      <c r="B18" s="72">
        <v>1</v>
      </c>
      <c r="C18" s="51" t="s">
        <v>32</v>
      </c>
      <c r="D18" s="4" t="s">
        <v>7</v>
      </c>
      <c r="E18" s="46" t="str">
        <f>CONCATENATE(I11," v ",I12)</f>
        <v>Lavalla CC v Melbourne HS</v>
      </c>
      <c r="F18" s="47"/>
      <c r="G18" s="47"/>
      <c r="H18" s="47"/>
      <c r="I18" s="47"/>
      <c r="J18" s="48"/>
      <c r="K18" s="49">
        <v>1</v>
      </c>
    </row>
    <row r="19" spans="1:11" ht="14.25" customHeight="1" thickBot="1">
      <c r="A19" s="2"/>
      <c r="B19" s="73"/>
      <c r="C19" s="52"/>
      <c r="D19" s="15">
        <v>3</v>
      </c>
      <c r="E19" s="66" t="str">
        <f>CONCATENATE(I13," - Bye")</f>
        <v>Doncaster SC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1"/>
      <c r="B21" s="29" t="s">
        <v>1</v>
      </c>
      <c r="C21" s="30" t="s">
        <v>2</v>
      </c>
      <c r="D21" s="34"/>
      <c r="E21" s="35"/>
      <c r="F21" s="35"/>
      <c r="G21" s="35"/>
      <c r="H21" s="35"/>
      <c r="I21" s="35"/>
      <c r="J21" s="36"/>
      <c r="K21" s="22" t="s">
        <v>27</v>
      </c>
      <c r="L21"/>
    </row>
    <row r="22" spans="2:12" s="2" customFormat="1" ht="14.25" customHeight="1" thickBot="1">
      <c r="B22" s="72">
        <v>2</v>
      </c>
      <c r="C22" s="51" t="s">
        <v>34</v>
      </c>
      <c r="D22" s="53" t="s">
        <v>8</v>
      </c>
      <c r="E22" s="37" t="str">
        <f>CONCATENATE(I13," v Round 1 Loser")</f>
        <v>Doncaster SC v Round 1 Loser</v>
      </c>
      <c r="F22" s="38"/>
      <c r="G22" s="38"/>
      <c r="H22" s="38"/>
      <c r="I22" s="38"/>
      <c r="J22" s="39"/>
      <c r="K22" s="49">
        <v>1</v>
      </c>
      <c r="L22"/>
    </row>
    <row r="23" spans="2:12" s="2" customFormat="1" ht="14.25" customHeight="1" thickBot="1">
      <c r="B23" s="73"/>
      <c r="C23" s="52"/>
      <c r="D23" s="54"/>
      <c r="E23" s="40"/>
      <c r="F23" s="41"/>
      <c r="G23" s="41"/>
      <c r="H23" s="41"/>
      <c r="I23" s="41"/>
      <c r="J23" s="42"/>
      <c r="K23" s="50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1"/>
      <c r="B25" s="29" t="s">
        <v>1</v>
      </c>
      <c r="C25" s="30" t="s">
        <v>2</v>
      </c>
      <c r="D25" s="34"/>
      <c r="E25" s="35"/>
      <c r="F25" s="35"/>
      <c r="G25" s="35"/>
      <c r="H25" s="35"/>
      <c r="I25" s="35"/>
      <c r="J25" s="36"/>
      <c r="K25" s="22" t="s">
        <v>27</v>
      </c>
      <c r="L25"/>
    </row>
    <row r="26" spans="2:12" s="2" customFormat="1" ht="14.25" customHeight="1" thickBot="1">
      <c r="B26" s="72">
        <v>3</v>
      </c>
      <c r="C26" s="51" t="s">
        <v>33</v>
      </c>
      <c r="D26" s="53" t="s">
        <v>9</v>
      </c>
      <c r="E26" s="37" t="str">
        <f>CONCATENATE(F17,"Round 1 Winner v ",I13)</f>
        <v>Round 1 Winner v Doncaster SC</v>
      </c>
      <c r="F26" s="38"/>
      <c r="G26" s="38"/>
      <c r="H26" s="38"/>
      <c r="I26" s="38"/>
      <c r="J26" s="39"/>
      <c r="K26" s="49">
        <v>1</v>
      </c>
      <c r="L26"/>
    </row>
    <row r="27" spans="2:12" s="2" customFormat="1" ht="14.25" customHeight="1" thickBot="1">
      <c r="B27" s="73"/>
      <c r="C27" s="52"/>
      <c r="D27" s="54"/>
      <c r="E27" s="40"/>
      <c r="F27" s="41"/>
      <c r="G27" s="41"/>
      <c r="H27" s="41"/>
      <c r="I27" s="41"/>
      <c r="J27" s="42"/>
      <c r="K27" s="50"/>
      <c r="L27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2:12" s="2" customFormat="1" ht="14.25" customHeight="1">
      <c r="B29" s="23"/>
      <c r="C29" s="24"/>
      <c r="D29" s="25"/>
      <c r="E29" s="25"/>
      <c r="F29" s="25"/>
      <c r="G29" s="25"/>
      <c r="H29" s="26"/>
      <c r="I29" s="25"/>
      <c r="J29" s="27"/>
      <c r="K29" s="28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78" t="s">
        <v>4</v>
      </c>
      <c r="C31" s="79"/>
      <c r="D31" s="79"/>
      <c r="E31" s="79"/>
      <c r="F31" s="79"/>
      <c r="G31" s="79"/>
      <c r="H31" s="79" t="s">
        <v>6</v>
      </c>
      <c r="I31" s="79"/>
      <c r="J31" s="79"/>
      <c r="K31" s="80"/>
      <c r="L31"/>
    </row>
    <row r="32" spans="1:12" s="2" customFormat="1" ht="14.25" customHeight="1" thickBot="1">
      <c r="A32"/>
      <c r="B32" s="81"/>
      <c r="C32" s="74"/>
      <c r="D32" s="74"/>
      <c r="E32" s="74"/>
      <c r="F32" s="74"/>
      <c r="G32" s="74"/>
      <c r="H32" s="74"/>
      <c r="I32" s="74"/>
      <c r="J32" s="74"/>
      <c r="K32" s="75"/>
      <c r="L32"/>
    </row>
    <row r="33" spans="1:12" s="2" customFormat="1" ht="14.25" customHeight="1" thickBot="1">
      <c r="A33"/>
      <c r="B33" s="82"/>
      <c r="C33" s="76"/>
      <c r="D33" s="76"/>
      <c r="E33" s="76"/>
      <c r="F33" s="76"/>
      <c r="G33" s="76"/>
      <c r="H33" s="76"/>
      <c r="I33" s="76"/>
      <c r="J33" s="76"/>
      <c r="K33" s="77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8">
    <mergeCell ref="H32:K33"/>
    <mergeCell ref="K26:K27"/>
    <mergeCell ref="B31:G31"/>
    <mergeCell ref="H31:K31"/>
    <mergeCell ref="B26:B27"/>
    <mergeCell ref="B32:G33"/>
    <mergeCell ref="B22:B23"/>
    <mergeCell ref="C22:C23"/>
    <mergeCell ref="D21:J21"/>
    <mergeCell ref="E22:J23"/>
    <mergeCell ref="B18:B19"/>
    <mergeCell ref="C18:C19"/>
    <mergeCell ref="K18:K19"/>
    <mergeCell ref="E19:J19"/>
    <mergeCell ref="I12:J12"/>
    <mergeCell ref="D13:G13"/>
    <mergeCell ref="I13:J13"/>
    <mergeCell ref="B15:K15"/>
    <mergeCell ref="D10:G10"/>
    <mergeCell ref="H10:J10"/>
    <mergeCell ref="D11:G11"/>
    <mergeCell ref="I11:J11"/>
    <mergeCell ref="A6:K6"/>
    <mergeCell ref="B1:K1"/>
    <mergeCell ref="B2:K2"/>
    <mergeCell ref="B3:K3"/>
    <mergeCell ref="B5:K5"/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E18" sqref="E18:J18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16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40780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36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10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5" t="s">
        <v>11</v>
      </c>
      <c r="E10" s="56"/>
      <c r="F10" s="56"/>
      <c r="G10" s="56"/>
      <c r="H10" s="56" t="s">
        <v>0</v>
      </c>
      <c r="I10" s="56"/>
      <c r="J10" s="57"/>
      <c r="K10" s="18"/>
    </row>
    <row r="11" spans="2:11" ht="14.25" customHeight="1" thickBot="1">
      <c r="B11" s="19"/>
      <c r="C11" s="19"/>
      <c r="D11" s="44" t="s">
        <v>24</v>
      </c>
      <c r="E11" s="45"/>
      <c r="F11" s="45"/>
      <c r="G11" s="45"/>
      <c r="H11" s="31">
        <v>1</v>
      </c>
      <c r="I11" s="45" t="s">
        <v>46</v>
      </c>
      <c r="J11" s="58"/>
      <c r="K11" s="20"/>
    </row>
    <row r="12" spans="2:11" ht="14.25" customHeight="1" thickBot="1">
      <c r="B12" s="19"/>
      <c r="C12" s="19"/>
      <c r="D12" s="44" t="s">
        <v>25</v>
      </c>
      <c r="E12" s="45"/>
      <c r="F12" s="45"/>
      <c r="G12" s="45"/>
      <c r="H12" s="31">
        <v>2</v>
      </c>
      <c r="I12" s="45" t="s">
        <v>40</v>
      </c>
      <c r="J12" s="58"/>
      <c r="K12" s="20"/>
    </row>
    <row r="13" spans="2:11" ht="14.25" customHeight="1" thickBot="1">
      <c r="B13" s="19"/>
      <c r="C13" s="19"/>
      <c r="D13" s="69" t="s">
        <v>26</v>
      </c>
      <c r="E13" s="70"/>
      <c r="F13" s="70"/>
      <c r="G13" s="70"/>
      <c r="H13" s="32">
        <v>3</v>
      </c>
      <c r="I13" s="70" t="s">
        <v>30</v>
      </c>
      <c r="J13" s="71"/>
      <c r="K13" s="20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4"/>
      <c r="E17" s="35"/>
      <c r="F17" s="35"/>
      <c r="G17" s="35"/>
      <c r="H17" s="35"/>
      <c r="I17" s="35"/>
      <c r="J17" s="36"/>
      <c r="K17" s="22" t="s">
        <v>27</v>
      </c>
    </row>
    <row r="18" spans="1:11" ht="14.25" customHeight="1" thickBot="1">
      <c r="A18" s="2"/>
      <c r="B18" s="72">
        <v>1</v>
      </c>
      <c r="C18" s="51" t="s">
        <v>32</v>
      </c>
      <c r="D18" s="4" t="s">
        <v>7</v>
      </c>
      <c r="E18" s="46" t="str">
        <f>CONCATENATE(I11," v ",I12)</f>
        <v>Lavalla CC v Hallam SC</v>
      </c>
      <c r="F18" s="47"/>
      <c r="G18" s="47"/>
      <c r="H18" s="47"/>
      <c r="I18" s="47"/>
      <c r="J18" s="48"/>
      <c r="K18" s="49">
        <v>2</v>
      </c>
    </row>
    <row r="19" spans="1:11" ht="14.25" customHeight="1" thickBot="1">
      <c r="A19" s="2"/>
      <c r="B19" s="73"/>
      <c r="C19" s="52"/>
      <c r="D19" s="15">
        <v>3</v>
      </c>
      <c r="E19" s="66" t="str">
        <f>CONCATENATE(I13," - Bye")</f>
        <v>Rowville SC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4"/>
      <c r="E21" s="35"/>
      <c r="F21" s="35"/>
      <c r="G21" s="35"/>
      <c r="H21" s="35"/>
      <c r="I21" s="35"/>
      <c r="J21" s="36"/>
      <c r="K21" s="22" t="s">
        <v>27</v>
      </c>
    </row>
    <row r="22" spans="1:11" ht="14.25" customHeight="1" thickBot="1">
      <c r="A22" s="2"/>
      <c r="B22" s="72">
        <v>2</v>
      </c>
      <c r="C22" s="51" t="s">
        <v>34</v>
      </c>
      <c r="D22" s="53" t="s">
        <v>8</v>
      </c>
      <c r="E22" s="37" t="str">
        <f>CONCATENATE(I13," v Round 1 Loser")</f>
        <v>Rowville SC v Round 1 Loser</v>
      </c>
      <c r="F22" s="38"/>
      <c r="G22" s="38"/>
      <c r="H22" s="38"/>
      <c r="I22" s="38"/>
      <c r="J22" s="39"/>
      <c r="K22" s="49">
        <v>2</v>
      </c>
    </row>
    <row r="23" spans="1:11" ht="14.25" customHeight="1" thickBot="1">
      <c r="A23" s="2"/>
      <c r="B23" s="73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4"/>
      <c r="E25" s="35"/>
      <c r="F25" s="35"/>
      <c r="G25" s="35"/>
      <c r="H25" s="35"/>
      <c r="I25" s="35"/>
      <c r="J25" s="36"/>
      <c r="K25" s="22" t="s">
        <v>27</v>
      </c>
    </row>
    <row r="26" spans="1:11" ht="14.25" customHeight="1" thickBot="1">
      <c r="A26" s="2"/>
      <c r="B26" s="72">
        <v>3</v>
      </c>
      <c r="C26" s="51" t="s">
        <v>33</v>
      </c>
      <c r="D26" s="53" t="s">
        <v>9</v>
      </c>
      <c r="E26" s="37" t="str">
        <f>CONCATENATE(F17,"Round 1 Winner v ",I13)</f>
        <v>Round 1 Winner v Rowville SC</v>
      </c>
      <c r="F26" s="38"/>
      <c r="G26" s="38"/>
      <c r="H26" s="38"/>
      <c r="I26" s="38"/>
      <c r="J26" s="39"/>
      <c r="K26" s="49">
        <v>2</v>
      </c>
    </row>
    <row r="27" spans="1:11" ht="14.25" customHeight="1" thickBot="1">
      <c r="A27" s="2"/>
      <c r="B27" s="73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6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8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I11:J11"/>
    <mergeCell ref="B15:K15"/>
    <mergeCell ref="B22:B23"/>
    <mergeCell ref="D17:J17"/>
    <mergeCell ref="D12:G12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F24" sqref="F2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17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40780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36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10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5" t="s">
        <v>11</v>
      </c>
      <c r="E10" s="56"/>
      <c r="F10" s="56"/>
      <c r="G10" s="56"/>
      <c r="H10" s="56" t="s">
        <v>0</v>
      </c>
      <c r="I10" s="56"/>
      <c r="J10" s="57"/>
      <c r="K10" s="18"/>
    </row>
    <row r="11" spans="2:11" ht="14.25" customHeight="1" thickBot="1">
      <c r="B11" s="19"/>
      <c r="C11" s="19"/>
      <c r="D11" s="44" t="s">
        <v>24</v>
      </c>
      <c r="E11" s="45"/>
      <c r="F11" s="45"/>
      <c r="G11" s="45"/>
      <c r="H11" s="31">
        <v>1</v>
      </c>
      <c r="I11" s="45" t="s">
        <v>48</v>
      </c>
      <c r="J11" s="58"/>
      <c r="K11" s="20"/>
    </row>
    <row r="12" spans="2:11" ht="14.25" customHeight="1" thickBot="1">
      <c r="B12" s="19"/>
      <c r="C12" s="19"/>
      <c r="D12" s="44" t="s">
        <v>25</v>
      </c>
      <c r="E12" s="45"/>
      <c r="F12" s="45"/>
      <c r="G12" s="45"/>
      <c r="H12" s="31">
        <v>2</v>
      </c>
      <c r="I12" s="45" t="s">
        <v>41</v>
      </c>
      <c r="J12" s="58"/>
      <c r="K12" s="20"/>
    </row>
    <row r="13" spans="2:11" ht="14.25" customHeight="1" thickBot="1">
      <c r="B13" s="19"/>
      <c r="C13" s="19"/>
      <c r="D13" s="69" t="s">
        <v>26</v>
      </c>
      <c r="E13" s="70"/>
      <c r="F13" s="70"/>
      <c r="G13" s="70"/>
      <c r="H13" s="32">
        <v>3</v>
      </c>
      <c r="I13" s="70" t="s">
        <v>30</v>
      </c>
      <c r="J13" s="71"/>
      <c r="K13" s="20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4"/>
      <c r="E17" s="35"/>
      <c r="F17" s="35"/>
      <c r="G17" s="35"/>
      <c r="H17" s="35"/>
      <c r="I17" s="35"/>
      <c r="J17" s="36"/>
      <c r="K17" s="22" t="s">
        <v>27</v>
      </c>
    </row>
    <row r="18" spans="1:11" ht="14.25" customHeight="1" thickBot="1">
      <c r="A18" s="2"/>
      <c r="B18" s="72">
        <v>1</v>
      </c>
      <c r="C18" s="51" t="s">
        <v>32</v>
      </c>
      <c r="D18" s="4" t="s">
        <v>7</v>
      </c>
      <c r="E18" s="46" t="str">
        <f>CONCATENATE(I11," v ",I12)</f>
        <v>Lowanna SC v McKinnon SC</v>
      </c>
      <c r="F18" s="47"/>
      <c r="G18" s="47"/>
      <c r="H18" s="47"/>
      <c r="I18" s="47"/>
      <c r="J18" s="48"/>
      <c r="K18" s="49">
        <v>3</v>
      </c>
    </row>
    <row r="19" spans="1:11" ht="14.25" customHeight="1" thickBot="1">
      <c r="A19" s="2"/>
      <c r="B19" s="73"/>
      <c r="C19" s="52"/>
      <c r="D19" s="15">
        <v>3</v>
      </c>
      <c r="E19" s="66" t="str">
        <f>CONCATENATE(I13," - Bye")</f>
        <v>Rowville SC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4"/>
      <c r="E21" s="35"/>
      <c r="F21" s="35"/>
      <c r="G21" s="35"/>
      <c r="H21" s="35"/>
      <c r="I21" s="35"/>
      <c r="J21" s="36"/>
      <c r="K21" s="22" t="s">
        <v>27</v>
      </c>
    </row>
    <row r="22" spans="1:11" ht="14.25" customHeight="1" thickBot="1">
      <c r="A22" s="2"/>
      <c r="B22" s="72">
        <v>2</v>
      </c>
      <c r="C22" s="51" t="s">
        <v>34</v>
      </c>
      <c r="D22" s="53" t="s">
        <v>8</v>
      </c>
      <c r="E22" s="37" t="str">
        <f>CONCATENATE(I13," v Round 1 Loser")</f>
        <v>Rowville SC v Round 1 Loser</v>
      </c>
      <c r="F22" s="38"/>
      <c r="G22" s="38"/>
      <c r="H22" s="38"/>
      <c r="I22" s="38"/>
      <c r="J22" s="39"/>
      <c r="K22" s="49">
        <v>3</v>
      </c>
    </row>
    <row r="23" spans="1:11" ht="14.25" customHeight="1" thickBot="1">
      <c r="A23" s="2"/>
      <c r="B23" s="73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4"/>
      <c r="E25" s="35"/>
      <c r="F25" s="35"/>
      <c r="G25" s="35"/>
      <c r="H25" s="35"/>
      <c r="I25" s="35"/>
      <c r="J25" s="36"/>
      <c r="K25" s="22" t="s">
        <v>27</v>
      </c>
    </row>
    <row r="26" spans="1:11" ht="14.25" customHeight="1" thickBot="1">
      <c r="A26" s="2"/>
      <c r="B26" s="72">
        <v>3</v>
      </c>
      <c r="C26" s="51" t="s">
        <v>33</v>
      </c>
      <c r="D26" s="53" t="s">
        <v>9</v>
      </c>
      <c r="E26" s="37" t="str">
        <f>CONCATENATE(F17,"Round 1 Winner v ",I13)</f>
        <v>Round 1 Winner v Rowville SC</v>
      </c>
      <c r="F26" s="38"/>
      <c r="G26" s="38"/>
      <c r="H26" s="38"/>
      <c r="I26" s="38"/>
      <c r="J26" s="39"/>
      <c r="K26" s="49">
        <v>3</v>
      </c>
    </row>
    <row r="27" spans="1:11" ht="14.25" customHeight="1" thickBot="1">
      <c r="A27" s="2"/>
      <c r="B27" s="73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6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8"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I11" sqref="I11:J1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40780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36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10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5" t="s">
        <v>11</v>
      </c>
      <c r="E10" s="56"/>
      <c r="F10" s="56"/>
      <c r="G10" s="56"/>
      <c r="H10" s="56" t="s">
        <v>0</v>
      </c>
      <c r="I10" s="56"/>
      <c r="J10" s="57"/>
      <c r="K10" s="18"/>
    </row>
    <row r="11" spans="2:11" ht="14.25" customHeight="1" thickBot="1">
      <c r="B11" s="19"/>
      <c r="C11" s="19"/>
      <c r="D11" s="44" t="s">
        <v>24</v>
      </c>
      <c r="E11" s="45"/>
      <c r="F11" s="45"/>
      <c r="G11" s="45"/>
      <c r="H11" s="31">
        <v>1</v>
      </c>
      <c r="I11" s="45" t="s">
        <v>47</v>
      </c>
      <c r="J11" s="58"/>
      <c r="K11" s="20"/>
    </row>
    <row r="12" spans="2:11" ht="14.25" customHeight="1" thickBot="1">
      <c r="B12" s="19"/>
      <c r="C12" s="19"/>
      <c r="D12" s="44" t="s">
        <v>25</v>
      </c>
      <c r="E12" s="45"/>
      <c r="F12" s="45"/>
      <c r="G12" s="45"/>
      <c r="H12" s="31">
        <v>2</v>
      </c>
      <c r="I12" s="45" t="s">
        <v>25</v>
      </c>
      <c r="J12" s="58"/>
      <c r="K12" s="20"/>
    </row>
    <row r="13" spans="2:11" ht="14.25" customHeight="1" thickBot="1">
      <c r="B13" s="19"/>
      <c r="C13" s="19"/>
      <c r="D13" s="69" t="s">
        <v>26</v>
      </c>
      <c r="E13" s="70"/>
      <c r="F13" s="70"/>
      <c r="G13" s="70"/>
      <c r="H13" s="32">
        <v>3</v>
      </c>
      <c r="I13" s="70" t="s">
        <v>39</v>
      </c>
      <c r="J13" s="71"/>
      <c r="K13" s="20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4"/>
      <c r="E17" s="35"/>
      <c r="F17" s="35"/>
      <c r="G17" s="35"/>
      <c r="H17" s="35"/>
      <c r="I17" s="35"/>
      <c r="J17" s="36"/>
      <c r="K17" s="22" t="s">
        <v>27</v>
      </c>
    </row>
    <row r="18" spans="1:11" ht="14.25" customHeight="1" thickBot="1">
      <c r="A18" s="2"/>
      <c r="B18" s="72">
        <v>1</v>
      </c>
      <c r="C18" s="51" t="s">
        <v>32</v>
      </c>
      <c r="D18" s="4" t="s">
        <v>7</v>
      </c>
      <c r="E18" s="46" t="str">
        <f>CONCATENATE(I11," v ",I12)</f>
        <v>Trafalgar HS v Southern Metropolitan</v>
      </c>
      <c r="F18" s="47"/>
      <c r="G18" s="47"/>
      <c r="H18" s="47"/>
      <c r="I18" s="47"/>
      <c r="J18" s="48"/>
      <c r="K18" s="49">
        <v>4</v>
      </c>
    </row>
    <row r="19" spans="1:11" ht="14.25" customHeight="1" thickBot="1">
      <c r="A19" s="2"/>
      <c r="B19" s="73"/>
      <c r="C19" s="52"/>
      <c r="D19" s="15">
        <v>3</v>
      </c>
      <c r="E19" s="66" t="str">
        <f>CONCATENATE(I13," - Bye")</f>
        <v>Canterbury Girls HS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4"/>
      <c r="E21" s="35"/>
      <c r="F21" s="35"/>
      <c r="G21" s="35"/>
      <c r="H21" s="35"/>
      <c r="I21" s="35"/>
      <c r="J21" s="36"/>
      <c r="K21" s="22" t="s">
        <v>27</v>
      </c>
    </row>
    <row r="22" spans="1:11" ht="14.25" customHeight="1" thickBot="1">
      <c r="A22" s="2"/>
      <c r="B22" s="72">
        <v>2</v>
      </c>
      <c r="C22" s="51" t="s">
        <v>34</v>
      </c>
      <c r="D22" s="53" t="s">
        <v>8</v>
      </c>
      <c r="E22" s="37" t="str">
        <f>CONCATENATE(I13," v Round 1 Loser")</f>
        <v>Canterbury Girls HS v Round 1 Loser</v>
      </c>
      <c r="F22" s="38"/>
      <c r="G22" s="38"/>
      <c r="H22" s="38"/>
      <c r="I22" s="38"/>
      <c r="J22" s="39"/>
      <c r="K22" s="49">
        <v>4</v>
      </c>
    </row>
    <row r="23" spans="1:11" ht="14.25" customHeight="1" thickBot="1">
      <c r="A23" s="2"/>
      <c r="B23" s="73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4"/>
      <c r="E25" s="35"/>
      <c r="F25" s="35"/>
      <c r="G25" s="35"/>
      <c r="H25" s="35"/>
      <c r="I25" s="35"/>
      <c r="J25" s="36"/>
      <c r="K25" s="22" t="s">
        <v>27</v>
      </c>
    </row>
    <row r="26" spans="1:11" ht="14.25" customHeight="1" thickBot="1">
      <c r="A26" s="2"/>
      <c r="B26" s="72">
        <v>3</v>
      </c>
      <c r="C26" s="51" t="s">
        <v>33</v>
      </c>
      <c r="D26" s="53" t="s">
        <v>9</v>
      </c>
      <c r="E26" s="37" t="str">
        <f>CONCATENATE(F17,"Round 1 Winner v ",I13)</f>
        <v>Round 1 Winner v Canterbury Girls HS</v>
      </c>
      <c r="F26" s="38"/>
      <c r="G26" s="38"/>
      <c r="H26" s="38"/>
      <c r="I26" s="38"/>
      <c r="J26" s="39"/>
      <c r="K26" s="49">
        <v>4</v>
      </c>
    </row>
    <row r="27" spans="1:11" ht="14.25" customHeight="1" thickBot="1">
      <c r="A27" s="2"/>
      <c r="B27" s="73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6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8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I11:J11"/>
    <mergeCell ref="B15:K15"/>
    <mergeCell ref="B22:B23"/>
    <mergeCell ref="D17:J17"/>
    <mergeCell ref="D12:G12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19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40788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36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10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5" t="s">
        <v>11</v>
      </c>
      <c r="E10" s="56"/>
      <c r="F10" s="56"/>
      <c r="G10" s="56"/>
      <c r="H10" s="56" t="s">
        <v>0</v>
      </c>
      <c r="I10" s="56"/>
      <c r="J10" s="57"/>
      <c r="K10" s="18"/>
    </row>
    <row r="11" spans="2:11" ht="14.25" customHeight="1" thickBot="1">
      <c r="B11" s="19"/>
      <c r="C11" s="19"/>
      <c r="D11" s="44" t="s">
        <v>24</v>
      </c>
      <c r="E11" s="45"/>
      <c r="F11" s="45"/>
      <c r="G11" s="45"/>
      <c r="H11" s="31">
        <v>1</v>
      </c>
      <c r="I11" s="45" t="s">
        <v>46</v>
      </c>
      <c r="J11" s="58"/>
      <c r="K11" s="20"/>
    </row>
    <row r="12" spans="2:11" ht="14.25" customHeight="1" thickBot="1">
      <c r="B12" s="19"/>
      <c r="C12" s="19"/>
      <c r="D12" s="69" t="s">
        <v>26</v>
      </c>
      <c r="E12" s="70"/>
      <c r="F12" s="70"/>
      <c r="G12" s="70"/>
      <c r="H12" s="31">
        <v>2</v>
      </c>
      <c r="I12" s="70" t="s">
        <v>30</v>
      </c>
      <c r="J12" s="71"/>
      <c r="K12" s="20"/>
    </row>
    <row r="13" spans="2:11" ht="14.25" customHeight="1" thickBot="1" thickTop="1">
      <c r="B13" s="19"/>
      <c r="C13" s="19"/>
      <c r="D13" s="44" t="s">
        <v>25</v>
      </c>
      <c r="E13" s="45"/>
      <c r="F13" s="45"/>
      <c r="G13" s="45"/>
      <c r="H13" s="32">
        <v>3</v>
      </c>
      <c r="I13" s="70" t="s">
        <v>56</v>
      </c>
      <c r="J13" s="71"/>
      <c r="K13" s="20"/>
    </row>
    <row r="14" ht="14.25" customHeight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4"/>
      <c r="E17" s="35"/>
      <c r="F17" s="35"/>
      <c r="G17" s="35"/>
      <c r="H17" s="35"/>
      <c r="I17" s="35"/>
      <c r="J17" s="36"/>
      <c r="K17" s="22" t="s">
        <v>27</v>
      </c>
    </row>
    <row r="18" spans="1:11" ht="14.25" customHeight="1" thickBot="1">
      <c r="A18" s="2"/>
      <c r="B18" s="72">
        <v>1</v>
      </c>
      <c r="C18" s="51" t="s">
        <v>32</v>
      </c>
      <c r="D18" s="4" t="s">
        <v>7</v>
      </c>
      <c r="E18" s="46" t="str">
        <f>CONCATENATE(I11," v ",I12)</f>
        <v>Lavalla CC v Rowville SC</v>
      </c>
      <c r="F18" s="47"/>
      <c r="G18" s="47"/>
      <c r="H18" s="47"/>
      <c r="I18" s="47"/>
      <c r="J18" s="48"/>
      <c r="K18" s="49">
        <v>1</v>
      </c>
    </row>
    <row r="19" spans="1:11" ht="14.25" customHeight="1" thickBot="1">
      <c r="A19" s="2"/>
      <c r="B19" s="73"/>
      <c r="C19" s="52"/>
      <c r="D19" s="15">
        <v>3</v>
      </c>
      <c r="E19" s="66" t="str">
        <f>CONCATENATE(I13," - Bye")</f>
        <v>Dandenong HS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4"/>
      <c r="E21" s="35"/>
      <c r="F21" s="35"/>
      <c r="G21" s="35"/>
      <c r="H21" s="35"/>
      <c r="I21" s="35"/>
      <c r="J21" s="36"/>
      <c r="K21" s="22" t="s">
        <v>27</v>
      </c>
    </row>
    <row r="22" spans="1:11" ht="14.25" customHeight="1" thickBot="1">
      <c r="A22" s="2"/>
      <c r="B22" s="72">
        <v>2</v>
      </c>
      <c r="C22" s="51" t="s">
        <v>34</v>
      </c>
      <c r="D22" s="53" t="s">
        <v>8</v>
      </c>
      <c r="E22" s="37" t="str">
        <f>CONCATENATE(I13," v Round 1 Loser")</f>
        <v>Dandenong HS v Round 1 Loser</v>
      </c>
      <c r="F22" s="38"/>
      <c r="G22" s="38"/>
      <c r="H22" s="38"/>
      <c r="I22" s="38"/>
      <c r="J22" s="39"/>
      <c r="K22" s="49">
        <v>1</v>
      </c>
    </row>
    <row r="23" spans="1:11" ht="14.25" customHeight="1" thickBot="1">
      <c r="A23" s="2"/>
      <c r="B23" s="73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4"/>
      <c r="E25" s="35"/>
      <c r="F25" s="35"/>
      <c r="G25" s="35"/>
      <c r="H25" s="35"/>
      <c r="I25" s="35"/>
      <c r="J25" s="36"/>
      <c r="K25" s="22" t="s">
        <v>27</v>
      </c>
    </row>
    <row r="26" spans="1:11" ht="14.25" customHeight="1" thickBot="1">
      <c r="A26" s="2"/>
      <c r="B26" s="72">
        <v>3</v>
      </c>
      <c r="C26" s="51" t="s">
        <v>33</v>
      </c>
      <c r="D26" s="53" t="s">
        <v>9</v>
      </c>
      <c r="E26" s="37" t="str">
        <f>CONCATENATE(F17,"Round 1 Winner v ",I13)</f>
        <v>Round 1 Winner v Dandenong HS</v>
      </c>
      <c r="F26" s="38"/>
      <c r="G26" s="38"/>
      <c r="H26" s="38"/>
      <c r="I26" s="38"/>
      <c r="J26" s="39"/>
      <c r="K26" s="49">
        <v>1</v>
      </c>
    </row>
    <row r="27" spans="1:11" ht="14.25" customHeight="1" thickBot="1">
      <c r="A27" s="2"/>
      <c r="B27" s="73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83" t="s">
        <v>52</v>
      </c>
      <c r="C29" s="83"/>
      <c r="D29" s="83"/>
      <c r="E29" s="83"/>
      <c r="F29" s="83"/>
      <c r="G29" s="83"/>
      <c r="H29" s="83"/>
      <c r="I29" s="83"/>
      <c r="J29" s="83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6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9"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D13:G13"/>
    <mergeCell ref="I13:J13"/>
    <mergeCell ref="B32:G33"/>
    <mergeCell ref="H32:K33"/>
    <mergeCell ref="D25:J25"/>
    <mergeCell ref="E26:J27"/>
    <mergeCell ref="K18:K19"/>
    <mergeCell ref="K22:K23"/>
    <mergeCell ref="B29:J29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3"/>
  <sheetViews>
    <sheetView showGridLines="0" showRowColHeaders="0" showZeros="0" zoomScalePageLayoutView="0" workbookViewId="0" topLeftCell="A1">
      <selection activeCell="B29" sqref="B29:J2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40788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36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10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5" t="s">
        <v>11</v>
      </c>
      <c r="E10" s="56"/>
      <c r="F10" s="56"/>
      <c r="G10" s="56"/>
      <c r="H10" s="56" t="s">
        <v>0</v>
      </c>
      <c r="I10" s="56"/>
      <c r="J10" s="57"/>
      <c r="K10" s="18"/>
    </row>
    <row r="11" spans="2:11" ht="14.25" customHeight="1" thickBot="1">
      <c r="B11" s="19"/>
      <c r="C11" s="19"/>
      <c r="D11" s="44" t="s">
        <v>24</v>
      </c>
      <c r="E11" s="45"/>
      <c r="F11" s="45"/>
      <c r="G11" s="45"/>
      <c r="H11" s="31">
        <v>1</v>
      </c>
      <c r="I11" s="45" t="s">
        <v>46</v>
      </c>
      <c r="J11" s="58"/>
      <c r="K11" s="20"/>
    </row>
    <row r="12" spans="2:11" ht="14.25" customHeight="1" thickBot="1">
      <c r="B12" s="19"/>
      <c r="C12" s="19"/>
      <c r="D12" s="69" t="s">
        <v>26</v>
      </c>
      <c r="E12" s="70"/>
      <c r="F12" s="70"/>
      <c r="G12" s="70"/>
      <c r="H12" s="31">
        <v>2</v>
      </c>
      <c r="I12" s="70" t="s">
        <v>38</v>
      </c>
      <c r="J12" s="71"/>
      <c r="K12" s="20"/>
    </row>
    <row r="13" spans="2:20" ht="14.25" customHeight="1" thickBot="1" thickTop="1">
      <c r="B13" s="19"/>
      <c r="C13" s="19"/>
      <c r="D13" s="44" t="s">
        <v>25</v>
      </c>
      <c r="E13" s="45"/>
      <c r="F13" s="45"/>
      <c r="G13" s="45"/>
      <c r="H13" s="32">
        <v>3</v>
      </c>
      <c r="I13" s="45" t="s">
        <v>37</v>
      </c>
      <c r="J13" s="58"/>
      <c r="K13" s="20"/>
      <c r="M13" s="84"/>
      <c r="N13" s="84"/>
      <c r="O13" s="84"/>
      <c r="P13" s="84"/>
      <c r="Q13" s="33"/>
      <c r="R13" s="33"/>
      <c r="S13" s="84"/>
      <c r="T13" s="85"/>
    </row>
    <row r="14" ht="14.25" customHeight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4"/>
      <c r="E17" s="35"/>
      <c r="F17" s="35"/>
      <c r="G17" s="35"/>
      <c r="H17" s="35"/>
      <c r="I17" s="35"/>
      <c r="J17" s="36"/>
      <c r="K17" s="22" t="s">
        <v>27</v>
      </c>
    </row>
    <row r="18" spans="1:11" ht="14.25" customHeight="1" thickBot="1">
      <c r="A18" s="2"/>
      <c r="B18" s="72">
        <v>1</v>
      </c>
      <c r="C18" s="51" t="s">
        <v>32</v>
      </c>
      <c r="D18" s="4" t="s">
        <v>7</v>
      </c>
      <c r="E18" s="46" t="str">
        <f>CONCATENATE(I11," v ",I12)</f>
        <v>Lavalla CC v Ringwood SC</v>
      </c>
      <c r="F18" s="47"/>
      <c r="G18" s="47"/>
      <c r="H18" s="47"/>
      <c r="I18" s="47"/>
      <c r="J18" s="48"/>
      <c r="K18" s="49">
        <v>2</v>
      </c>
    </row>
    <row r="19" spans="1:11" ht="14.25" customHeight="1" thickBot="1">
      <c r="A19" s="2"/>
      <c r="B19" s="73"/>
      <c r="C19" s="52"/>
      <c r="D19" s="15">
        <v>3</v>
      </c>
      <c r="E19" s="66" t="str">
        <f>CONCATENATE(I13," - Bye")</f>
        <v>Rosebud SC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4"/>
      <c r="E21" s="35"/>
      <c r="F21" s="35"/>
      <c r="G21" s="35"/>
      <c r="H21" s="35"/>
      <c r="I21" s="35"/>
      <c r="J21" s="36"/>
      <c r="K21" s="22" t="s">
        <v>27</v>
      </c>
    </row>
    <row r="22" spans="1:11" ht="14.25" customHeight="1" thickBot="1">
      <c r="A22" s="2"/>
      <c r="B22" s="72">
        <v>2</v>
      </c>
      <c r="C22" s="51" t="s">
        <v>34</v>
      </c>
      <c r="D22" s="53" t="s">
        <v>8</v>
      </c>
      <c r="E22" s="37" t="str">
        <f>CONCATENATE(I13," v Round 1 Loser")</f>
        <v>Rosebud SC v Round 1 Loser</v>
      </c>
      <c r="F22" s="38"/>
      <c r="G22" s="38"/>
      <c r="H22" s="38"/>
      <c r="I22" s="38"/>
      <c r="J22" s="39"/>
      <c r="K22" s="49">
        <v>2</v>
      </c>
    </row>
    <row r="23" spans="1:11" ht="14.25" customHeight="1" thickBot="1">
      <c r="A23" s="2"/>
      <c r="B23" s="73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4"/>
      <c r="E25" s="35"/>
      <c r="F25" s="35"/>
      <c r="G25" s="35"/>
      <c r="H25" s="35"/>
      <c r="I25" s="35"/>
      <c r="J25" s="36"/>
      <c r="K25" s="22" t="s">
        <v>27</v>
      </c>
    </row>
    <row r="26" spans="1:11" ht="14.25" customHeight="1" thickBot="1">
      <c r="A26" s="2"/>
      <c r="B26" s="72">
        <v>3</v>
      </c>
      <c r="C26" s="51" t="s">
        <v>33</v>
      </c>
      <c r="D26" s="53" t="s">
        <v>9</v>
      </c>
      <c r="E26" s="37" t="str">
        <f>CONCATENATE(F17,"Round 1 Winner v ",I13)</f>
        <v>Round 1 Winner v Rosebud SC</v>
      </c>
      <c r="F26" s="38"/>
      <c r="G26" s="38"/>
      <c r="H26" s="38"/>
      <c r="I26" s="38"/>
      <c r="J26" s="39"/>
      <c r="K26" s="49">
        <v>2</v>
      </c>
    </row>
    <row r="27" spans="1:11" ht="14.25" customHeight="1" thickBot="1">
      <c r="A27" s="2"/>
      <c r="B27" s="73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83" t="s">
        <v>52</v>
      </c>
      <c r="C29" s="83"/>
      <c r="D29" s="83"/>
      <c r="E29" s="83"/>
      <c r="F29" s="83"/>
      <c r="G29" s="83"/>
      <c r="H29" s="83"/>
      <c r="I29" s="83"/>
      <c r="J29" s="83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6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41">
    <mergeCell ref="D10:G10"/>
    <mergeCell ref="H10:J10"/>
    <mergeCell ref="D11:G11"/>
    <mergeCell ref="I11:J11"/>
    <mergeCell ref="B15:K15"/>
    <mergeCell ref="D17:J17"/>
    <mergeCell ref="D25:J25"/>
    <mergeCell ref="E26:J27"/>
    <mergeCell ref="B22:B23"/>
    <mergeCell ref="C22:C23"/>
    <mergeCell ref="M13:P13"/>
    <mergeCell ref="S13:T13"/>
    <mergeCell ref="K26:K27"/>
    <mergeCell ref="B26:B27"/>
    <mergeCell ref="A6:K6"/>
    <mergeCell ref="B1:K1"/>
    <mergeCell ref="B2:K2"/>
    <mergeCell ref="B3:K3"/>
    <mergeCell ref="B4:K4"/>
    <mergeCell ref="B8:K8"/>
    <mergeCell ref="B5:K5"/>
    <mergeCell ref="B32:G33"/>
    <mergeCell ref="H32:K33"/>
    <mergeCell ref="D22:D23"/>
    <mergeCell ref="B18:B19"/>
    <mergeCell ref="C18:C19"/>
    <mergeCell ref="K18:K19"/>
    <mergeCell ref="B31:G31"/>
    <mergeCell ref="H31:K31"/>
    <mergeCell ref="K22:K23"/>
    <mergeCell ref="E22:J23"/>
    <mergeCell ref="B29:J29"/>
    <mergeCell ref="E18:J18"/>
    <mergeCell ref="E19:J19"/>
    <mergeCell ref="D21:J21"/>
    <mergeCell ref="D12:G12"/>
    <mergeCell ref="I12:J12"/>
    <mergeCell ref="D13:G13"/>
    <mergeCell ref="I13:J1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4">
      <selection activeCell="I13" sqref="I13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40788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36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10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5" t="s">
        <v>11</v>
      </c>
      <c r="E10" s="56"/>
      <c r="F10" s="56"/>
      <c r="G10" s="56"/>
      <c r="H10" s="56" t="s">
        <v>0</v>
      </c>
      <c r="I10" s="56"/>
      <c r="J10" s="57"/>
      <c r="K10" s="18"/>
    </row>
    <row r="11" spans="2:11" ht="14.25" customHeight="1" thickBot="1">
      <c r="B11" s="19"/>
      <c r="C11" s="19"/>
      <c r="D11" s="44" t="s">
        <v>24</v>
      </c>
      <c r="E11" s="45"/>
      <c r="F11" s="45"/>
      <c r="G11" s="45"/>
      <c r="H11" s="31">
        <v>1</v>
      </c>
      <c r="I11" s="45" t="s">
        <v>49</v>
      </c>
      <c r="J11" s="58"/>
      <c r="K11" s="20"/>
    </row>
    <row r="12" spans="2:11" ht="14.25" customHeight="1" thickBot="1">
      <c r="B12" s="19"/>
      <c r="C12" s="19"/>
      <c r="D12" s="44" t="s">
        <v>25</v>
      </c>
      <c r="E12" s="45"/>
      <c r="F12" s="45"/>
      <c r="G12" s="45"/>
      <c r="H12" s="31">
        <v>2</v>
      </c>
      <c r="I12" s="45" t="s">
        <v>55</v>
      </c>
      <c r="J12" s="58"/>
      <c r="K12" s="20"/>
    </row>
    <row r="13" spans="2:11" ht="14.25" customHeight="1" thickBot="1">
      <c r="B13" s="19"/>
      <c r="C13" s="19"/>
      <c r="D13" s="69" t="s">
        <v>26</v>
      </c>
      <c r="E13" s="70"/>
      <c r="F13" s="70"/>
      <c r="G13" s="70"/>
      <c r="H13" s="32">
        <v>3</v>
      </c>
      <c r="I13" s="70" t="s">
        <v>30</v>
      </c>
      <c r="J13" s="71"/>
      <c r="K13" s="20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4"/>
      <c r="E17" s="35"/>
      <c r="F17" s="35"/>
      <c r="G17" s="35"/>
      <c r="H17" s="35"/>
      <c r="I17" s="35"/>
      <c r="J17" s="36"/>
      <c r="K17" s="22" t="s">
        <v>27</v>
      </c>
    </row>
    <row r="18" spans="1:11" ht="14.25" customHeight="1" thickBot="1">
      <c r="A18" s="2"/>
      <c r="B18" s="72">
        <v>1</v>
      </c>
      <c r="C18" s="51" t="s">
        <v>32</v>
      </c>
      <c r="D18" s="4" t="s">
        <v>7</v>
      </c>
      <c r="E18" s="46" t="str">
        <f>CONCATENATE(I11," v ",I12)</f>
        <v>Kurnai SC v Keysborough SC</v>
      </c>
      <c r="F18" s="47"/>
      <c r="G18" s="47"/>
      <c r="H18" s="47"/>
      <c r="I18" s="47"/>
      <c r="J18" s="48"/>
      <c r="K18" s="49">
        <v>3</v>
      </c>
    </row>
    <row r="19" spans="1:11" ht="14.25" customHeight="1" thickBot="1">
      <c r="A19" s="2"/>
      <c r="B19" s="73"/>
      <c r="C19" s="52"/>
      <c r="D19" s="15">
        <v>3</v>
      </c>
      <c r="E19" s="66" t="str">
        <f>CONCATENATE(I13," - Bye")</f>
        <v>Rowville SC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4"/>
      <c r="E21" s="35"/>
      <c r="F21" s="35"/>
      <c r="G21" s="35"/>
      <c r="H21" s="35"/>
      <c r="I21" s="35"/>
      <c r="J21" s="36"/>
      <c r="K21" s="22" t="s">
        <v>27</v>
      </c>
    </row>
    <row r="22" spans="1:11" ht="14.25" customHeight="1" thickBot="1">
      <c r="A22" s="2"/>
      <c r="B22" s="72">
        <v>2</v>
      </c>
      <c r="C22" s="51" t="s">
        <v>34</v>
      </c>
      <c r="D22" s="53" t="s">
        <v>8</v>
      </c>
      <c r="E22" s="37" t="str">
        <f>CONCATENATE(I13," v Round 1 Loser")</f>
        <v>Rowville SC v Round 1 Loser</v>
      </c>
      <c r="F22" s="38"/>
      <c r="G22" s="38"/>
      <c r="H22" s="38"/>
      <c r="I22" s="38"/>
      <c r="J22" s="39"/>
      <c r="K22" s="49">
        <v>3</v>
      </c>
    </row>
    <row r="23" spans="1:11" ht="14.25" customHeight="1" thickBot="1">
      <c r="A23" s="2"/>
      <c r="B23" s="73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4"/>
      <c r="E25" s="35"/>
      <c r="F25" s="35"/>
      <c r="G25" s="35"/>
      <c r="H25" s="35"/>
      <c r="I25" s="35"/>
      <c r="J25" s="36"/>
      <c r="K25" s="22" t="s">
        <v>27</v>
      </c>
    </row>
    <row r="26" spans="1:11" ht="14.25" customHeight="1" thickBot="1">
      <c r="A26" s="2"/>
      <c r="B26" s="72">
        <v>3</v>
      </c>
      <c r="C26" s="51" t="s">
        <v>33</v>
      </c>
      <c r="D26" s="53" t="s">
        <v>9</v>
      </c>
      <c r="E26" s="37" t="str">
        <f>CONCATENATE(F17,"Round 1 Winner v ",I13)</f>
        <v>Round 1 Winner v Rowville SC</v>
      </c>
      <c r="F26" s="38"/>
      <c r="G26" s="38"/>
      <c r="H26" s="38"/>
      <c r="I26" s="38"/>
      <c r="J26" s="39"/>
      <c r="K26" s="49">
        <v>3</v>
      </c>
    </row>
    <row r="27" spans="1:11" ht="14.25" customHeight="1" thickBot="1">
      <c r="A27" s="2"/>
      <c r="B27" s="73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83" t="s">
        <v>52</v>
      </c>
      <c r="C29" s="83"/>
      <c r="D29" s="83"/>
      <c r="E29" s="83"/>
      <c r="F29" s="83"/>
      <c r="G29" s="83"/>
      <c r="H29" s="83"/>
      <c r="I29" s="83"/>
      <c r="J29" s="83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6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9"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D13:G13"/>
    <mergeCell ref="I13:J13"/>
    <mergeCell ref="B32:G33"/>
    <mergeCell ref="H32:K33"/>
    <mergeCell ref="D25:J25"/>
    <mergeCell ref="E26:J27"/>
    <mergeCell ref="K18:K19"/>
    <mergeCell ref="K22:K23"/>
    <mergeCell ref="B29:J29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B29" sqref="B29:J2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22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40788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36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10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5" t="s">
        <v>11</v>
      </c>
      <c r="E10" s="56"/>
      <c r="F10" s="56"/>
      <c r="G10" s="56"/>
      <c r="H10" s="56" t="s">
        <v>0</v>
      </c>
      <c r="I10" s="56"/>
      <c r="J10" s="57"/>
      <c r="K10" s="18"/>
    </row>
    <row r="11" spans="2:11" ht="14.25" customHeight="1" thickBot="1">
      <c r="B11" s="19"/>
      <c r="C11" s="19"/>
      <c r="D11" s="44" t="s">
        <v>24</v>
      </c>
      <c r="E11" s="45"/>
      <c r="F11" s="45"/>
      <c r="G11" s="45"/>
      <c r="H11" s="31">
        <v>1</v>
      </c>
      <c r="I11" s="45" t="s">
        <v>49</v>
      </c>
      <c r="J11" s="58"/>
      <c r="K11" s="20"/>
    </row>
    <row r="12" spans="2:11" ht="14.25" customHeight="1" thickBot="1">
      <c r="B12" s="19"/>
      <c r="C12" s="19"/>
      <c r="D12" s="44" t="s">
        <v>25</v>
      </c>
      <c r="E12" s="45"/>
      <c r="F12" s="45"/>
      <c r="G12" s="45"/>
      <c r="H12" s="31">
        <v>2</v>
      </c>
      <c r="I12" s="45" t="s">
        <v>41</v>
      </c>
      <c r="J12" s="58"/>
      <c r="K12" s="20"/>
    </row>
    <row r="13" spans="2:11" ht="14.25" customHeight="1" thickBot="1">
      <c r="B13" s="19"/>
      <c r="C13" s="19"/>
      <c r="D13" s="69" t="s">
        <v>26</v>
      </c>
      <c r="E13" s="70"/>
      <c r="F13" s="70"/>
      <c r="G13" s="70"/>
      <c r="H13" s="32">
        <v>3</v>
      </c>
      <c r="I13" s="70" t="s">
        <v>50</v>
      </c>
      <c r="J13" s="71"/>
      <c r="K13" s="20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4"/>
      <c r="E17" s="35"/>
      <c r="F17" s="35"/>
      <c r="G17" s="35"/>
      <c r="H17" s="35"/>
      <c r="I17" s="35"/>
      <c r="J17" s="36"/>
      <c r="K17" s="22" t="s">
        <v>27</v>
      </c>
    </row>
    <row r="18" spans="1:11" ht="14.25" customHeight="1" thickBot="1">
      <c r="A18" s="2"/>
      <c r="B18" s="72">
        <v>1</v>
      </c>
      <c r="C18" s="51" t="s">
        <v>32</v>
      </c>
      <c r="D18" s="4" t="s">
        <v>7</v>
      </c>
      <c r="E18" s="46" t="str">
        <f>CONCATENATE(I11," v ",I12)</f>
        <v>Kurnai SC v McKinnon SC</v>
      </c>
      <c r="F18" s="47"/>
      <c r="G18" s="47"/>
      <c r="H18" s="47"/>
      <c r="I18" s="47"/>
      <c r="J18" s="48"/>
      <c r="K18" s="49">
        <v>4</v>
      </c>
    </row>
    <row r="19" spans="1:11" ht="14.25" customHeight="1" thickBot="1">
      <c r="A19" s="2"/>
      <c r="B19" s="73"/>
      <c r="C19" s="52"/>
      <c r="D19" s="15">
        <v>3</v>
      </c>
      <c r="E19" s="66" t="str">
        <f>CONCATENATE(I13," - Bye")</f>
        <v>Kew HS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4"/>
      <c r="E21" s="35"/>
      <c r="F21" s="35"/>
      <c r="G21" s="35"/>
      <c r="H21" s="35"/>
      <c r="I21" s="35"/>
      <c r="J21" s="36"/>
      <c r="K21" s="22" t="s">
        <v>27</v>
      </c>
    </row>
    <row r="22" spans="1:11" ht="14.25" customHeight="1" thickBot="1">
      <c r="A22" s="2"/>
      <c r="B22" s="72">
        <v>2</v>
      </c>
      <c r="C22" s="51" t="s">
        <v>34</v>
      </c>
      <c r="D22" s="53" t="s">
        <v>8</v>
      </c>
      <c r="E22" s="37" t="str">
        <f>CONCATENATE(I13," v Round 1 Loser")</f>
        <v>Kew HS v Round 1 Loser</v>
      </c>
      <c r="F22" s="38"/>
      <c r="G22" s="38"/>
      <c r="H22" s="38"/>
      <c r="I22" s="38"/>
      <c r="J22" s="39"/>
      <c r="K22" s="49">
        <v>4</v>
      </c>
    </row>
    <row r="23" spans="1:11" ht="14.25" customHeight="1" thickBot="1">
      <c r="A23" s="2"/>
      <c r="B23" s="73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4"/>
      <c r="E25" s="35"/>
      <c r="F25" s="35"/>
      <c r="G25" s="35"/>
      <c r="H25" s="35"/>
      <c r="I25" s="35"/>
      <c r="J25" s="36"/>
      <c r="K25" s="22" t="s">
        <v>27</v>
      </c>
    </row>
    <row r="26" spans="1:11" ht="14.25" customHeight="1" thickBot="1">
      <c r="A26" s="2"/>
      <c r="B26" s="72">
        <v>3</v>
      </c>
      <c r="C26" s="51" t="s">
        <v>33</v>
      </c>
      <c r="D26" s="53" t="s">
        <v>9</v>
      </c>
      <c r="E26" s="37" t="str">
        <f>CONCATENATE(F17,"Round 1 Winner v ",I13)</f>
        <v>Round 1 Winner v Kew HS</v>
      </c>
      <c r="F26" s="38"/>
      <c r="G26" s="38"/>
      <c r="H26" s="38"/>
      <c r="I26" s="38"/>
      <c r="J26" s="39"/>
      <c r="K26" s="49">
        <v>4</v>
      </c>
    </row>
    <row r="27" spans="1:11" ht="14.25" customHeight="1" thickBot="1">
      <c r="A27" s="2"/>
      <c r="B27" s="73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83" t="s">
        <v>52</v>
      </c>
      <c r="C29" s="83"/>
      <c r="D29" s="83"/>
      <c r="E29" s="83"/>
      <c r="F29" s="83"/>
      <c r="G29" s="83"/>
      <c r="H29" s="83"/>
      <c r="I29" s="83"/>
      <c r="J29" s="83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6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9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B29:J29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06289399</cp:lastModifiedBy>
  <cp:lastPrinted>2011-08-24T04:30:35Z</cp:lastPrinted>
  <dcterms:created xsi:type="dcterms:W3CDTF">2007-07-06T08:26:29Z</dcterms:created>
  <dcterms:modified xsi:type="dcterms:W3CDTF">2011-09-01T04:24:16Z</dcterms:modified>
  <cp:category/>
  <cp:version/>
  <cp:contentType/>
  <cp:contentStatus/>
</cp:coreProperties>
</file>