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<sst xmlns="http://schemas.openxmlformats.org/spreadsheetml/2006/main" count="703" uniqueCount="83">
  <si>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</si>
  <si>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</si>
  <si>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</si>
  <si>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</si>
  <si>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</si>
  <si>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</si>
  <si>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</si>
  <si>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</si>
  <si>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</si>
  <si>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</si>
  <si>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</si>
  <si>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</si>
  <si>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</si>
  <si>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</si>
  <si>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</si>
  <si>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</si>
  <si>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</si>
  <si>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</si>
  <si>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</si>
  <si>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</si>
  <si>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</si>
  <si>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</si>
  <si>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</si>
  <si>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</si>
  <si>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</si>
  <si>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</si>
  <si>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</si>
  <si>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</si>
  <si>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>Boroondara</t>
  </si>
  <si>
    <t>Dandenong Ranges</t>
  </si>
  <si>
    <t>Knox</t>
  </si>
  <si>
    <t>Monash</t>
  </si>
  <si>
    <t>Maroondah</t>
  </si>
  <si>
    <t>Waverley</t>
  </si>
  <si>
    <t>Whitehorse</t>
  </si>
  <si>
    <t>Yarra</t>
  </si>
  <si>
    <t>First round begins at 9:30 AM.  There are NO breaks between pool rounds</t>
  </si>
  <si>
    <t>Final - to be played at North Ringwood Tennis Club (Pool 2 Venue)</t>
  </si>
  <si>
    <t>Location: Pool 1 - Ringwood Tennis Club, Jubilee Park (off City Road), Ringwood (Melway Map 49 H 10)</t>
  </si>
  <si>
    <t>Location: Pool 2 - North Ringwood Tennis Club, Warrandyte Road, North Ringwood (Melway Map 49 J2)</t>
  </si>
  <si>
    <t>Convener: Judith Dungey   0438 138 013</t>
  </si>
  <si>
    <t>EASTERN METRO</t>
  </si>
  <si>
    <t>SENIOR BOYS</t>
  </si>
  <si>
    <t>TENNIS</t>
  </si>
  <si>
    <t>SENIOR GIRLS</t>
  </si>
  <si>
    <t>Tennis</t>
  </si>
  <si>
    <t>WANTIRNA</t>
  </si>
  <si>
    <t>JOHN MONASH</t>
  </si>
  <si>
    <t>LILYDALE</t>
  </si>
  <si>
    <t>GLEN WAVERLEY</t>
  </si>
  <si>
    <t>Doncaster SC</t>
  </si>
  <si>
    <t>Upwey HS</t>
  </si>
  <si>
    <t>Rowville SC</t>
  </si>
  <si>
    <t>Brentwood SC</t>
  </si>
  <si>
    <t xml:space="preserve">Waverley </t>
  </si>
  <si>
    <t xml:space="preserve">Yarra </t>
  </si>
  <si>
    <t>Lilydale HS</t>
  </si>
  <si>
    <t>Box Hill SSC</t>
  </si>
  <si>
    <t>Mount Waverley SC</t>
  </si>
  <si>
    <t>Bye</t>
  </si>
  <si>
    <t>Camberwell HS</t>
  </si>
  <si>
    <t>Wantirna C</t>
  </si>
  <si>
    <t>Vermont SC</t>
  </si>
  <si>
    <t>Koonung SC</t>
  </si>
  <si>
    <t>Lilydale Heights C</t>
  </si>
  <si>
    <r>
      <t xml:space="preserve">Eastern Metro Region </t>
    </r>
    <r>
      <rPr>
        <b/>
        <sz val="14"/>
        <rFont val="Arial"/>
        <family val="2"/>
      </rPr>
      <t xml:space="preserve">Year 7 Girls </t>
    </r>
    <r>
      <rPr>
        <b/>
        <i/>
        <sz val="14"/>
        <rFont val="Arial"/>
        <family val="2"/>
      </rPr>
      <t>Sport Tennis</t>
    </r>
  </si>
  <si>
    <r>
      <t xml:space="preserve">Eastern Metro Region </t>
    </r>
    <r>
      <rPr>
        <b/>
        <sz val="14"/>
        <rFont val="Arial"/>
        <family val="2"/>
      </rPr>
      <t>Year 7 Boys Tennis</t>
    </r>
  </si>
  <si>
    <r>
      <t xml:space="preserve">Eastern Metro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Tennis</t>
    </r>
  </si>
  <si>
    <r>
      <t xml:space="preserve">Eastern Metro Region </t>
    </r>
    <r>
      <rPr>
        <b/>
        <sz val="14"/>
        <rFont val="Arial"/>
        <family val="2"/>
      </rPr>
      <t xml:space="preserve">Year 8 Boys </t>
    </r>
    <r>
      <rPr>
        <b/>
        <i/>
        <sz val="14"/>
        <rFont val="Arial"/>
        <family val="2"/>
      </rPr>
      <t>Tennis</t>
    </r>
  </si>
  <si>
    <r>
      <t xml:space="preserve">Eastern Metro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Tennis</t>
    </r>
  </si>
  <si>
    <r>
      <t xml:space="preserve">Eastern Metro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Tennis</t>
    </r>
  </si>
  <si>
    <t>Monbulk C</t>
  </si>
  <si>
    <t>Balwyn HS</t>
  </si>
  <si>
    <t>Mooroolbark C</t>
  </si>
  <si>
    <t xml:space="preserve">Knox </t>
  </si>
  <si>
    <t>Wellington SC</t>
  </si>
  <si>
    <t>Pembroke SC</t>
  </si>
  <si>
    <t>East Doncaster SC</t>
  </si>
  <si>
    <t>9:30AM</t>
  </si>
  <si>
    <t>Croydon SC</t>
  </si>
  <si>
    <t>Ringwood SC</t>
  </si>
  <si>
    <t>Heathmont C</t>
  </si>
  <si>
    <t>Norwood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</si>
</sst>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20" fontId="9" fillId="0" borderId="0" xfId="0" applyNumberFormat="1" applyFont="1" applyBorder="1" applyAlignment="1">
      <alignment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21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164" fontId="21" fillId="0" borderId="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0" fontId="9" fillId="0" borderId="27" xfId="0" applyNumberFormat="1" applyFont="1" applyBorder="1" applyAlignment="1">
      <alignment horizontal="center" vertical="center"/>
    </xf>
    <xf numFmtId="20" fontId="9" fillId="0" borderId="28" xfId="0" applyNumberFormat="1" applyFont="1" applyBorder="1" applyAlignment="1">
      <alignment horizontal="center" vertical="center"/>
    </xf>
    <xf numFmtId="20" fontId="9" fillId="0" borderId="29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0" fontId="9" fillId="0" borderId="38" xfId="0" applyNumberFormat="1" applyFont="1" applyBorder="1" applyAlignment="1">
      <alignment horizontal="center" vertical="center"/>
    </xf>
    <xf numFmtId="20" fontId="9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0" fontId="9" fillId="0" borderId="38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5.emf" /><Relationship Id="rId8" Type="http://schemas.openxmlformats.org/officeDocument/2006/relationships/image" Target="../media/image15.emf" /><Relationship Id="rId9" Type="http://schemas.openxmlformats.org/officeDocument/2006/relationships/image" Target="../media/image1.emf" /><Relationship Id="rId10" Type="http://schemas.openxmlformats.org/officeDocument/2006/relationships/image" Target="../media/image14.emf" /><Relationship Id="rId11" Type="http://schemas.openxmlformats.org/officeDocument/2006/relationships/image" Target="../media/image1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200025</xdr:rowOff>
    </xdr:from>
    <xdr:to>
      <xdr:col>3</xdr:col>
      <xdr:colOff>152400</xdr:colOff>
      <xdr:row>2</xdr:row>
      <xdr:rowOff>161925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19050</xdr:colOff>
      <xdr:row>2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9525</xdr:colOff>
      <xdr:row>1</xdr:row>
      <xdr:rowOff>161925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19050</xdr:colOff>
      <xdr:row>2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19050</xdr:colOff>
      <xdr:row>2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238125</xdr:colOff>
      <xdr:row>2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114300</xdr:colOff>
      <xdr:row>1</xdr:row>
      <xdr:rowOff>171450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"EASTERN METROPOLITAN REGION FINALS 2011"</f>
        <v>EASTERN METROPOLITAN REGION FINALS 2011</v>
      </c>
    </row>
    <row r="3" spans="3:6" ht="18">
      <c r="C3" s="21" t="s">
        <v>45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111" t="s">
        <v>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108" t="s">
        <v>24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5">
      <c r="A4" s="108" t="s">
        <v>25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2.75" customHeight="1">
      <c r="A6" s="72" t="s">
        <v>20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9" t="s">
        <v>0</v>
      </c>
      <c r="B10" s="69"/>
      <c r="C10" s="69"/>
      <c r="D10" s="69"/>
      <c r="E10" s="69"/>
      <c r="F10" s="69"/>
      <c r="G10" s="69" t="s">
        <v>1</v>
      </c>
      <c r="H10" s="69"/>
      <c r="I10" s="69"/>
      <c r="J10" s="69"/>
      <c r="K10" s="69"/>
      <c r="L10" s="69"/>
    </row>
    <row r="11" spans="1:12" ht="13.5" thickBot="1">
      <c r="A11" s="70" t="s">
        <v>17</v>
      </c>
      <c r="B11" s="71"/>
      <c r="C11" s="71"/>
      <c r="D11" s="54" t="s">
        <v>2</v>
      </c>
      <c r="E11" s="55"/>
      <c r="F11" s="55"/>
      <c r="G11" s="55" t="s">
        <v>17</v>
      </c>
      <c r="H11" s="55"/>
      <c r="I11" s="70"/>
      <c r="J11" s="71" t="s">
        <v>2</v>
      </c>
      <c r="K11" s="71"/>
      <c r="L11" s="54"/>
    </row>
    <row r="12" spans="1:12" ht="13.5" thickBot="1">
      <c r="A12" s="58"/>
      <c r="B12" s="59"/>
      <c r="C12" s="59"/>
      <c r="D12" s="12">
        <v>1</v>
      </c>
      <c r="E12" s="56"/>
      <c r="F12" s="57"/>
      <c r="G12" s="62"/>
      <c r="H12" s="56"/>
      <c r="I12" s="56"/>
      <c r="J12" s="12">
        <v>1</v>
      </c>
      <c r="K12" s="56"/>
      <c r="L12" s="57"/>
    </row>
    <row r="13" spans="1:12" ht="13.5" thickBot="1">
      <c r="A13" s="58"/>
      <c r="B13" s="59"/>
      <c r="C13" s="59"/>
      <c r="D13" s="12">
        <v>2</v>
      </c>
      <c r="E13" s="56"/>
      <c r="F13" s="57"/>
      <c r="G13" s="62"/>
      <c r="H13" s="56"/>
      <c r="I13" s="56"/>
      <c r="J13" s="12">
        <v>2</v>
      </c>
      <c r="K13" s="56"/>
      <c r="L13" s="57"/>
    </row>
    <row r="14" spans="1:12" ht="13.5" thickBot="1">
      <c r="A14" s="58"/>
      <c r="B14" s="59"/>
      <c r="C14" s="59"/>
      <c r="D14" s="12">
        <v>3</v>
      </c>
      <c r="E14" s="56"/>
      <c r="F14" s="57"/>
      <c r="G14" s="62"/>
      <c r="H14" s="56"/>
      <c r="I14" s="56"/>
      <c r="J14" s="12">
        <v>3</v>
      </c>
      <c r="K14" s="56"/>
      <c r="L14" s="57"/>
    </row>
    <row r="15" spans="1:12" ht="13.5" thickBot="1">
      <c r="A15" s="60"/>
      <c r="B15" s="61"/>
      <c r="C15" s="61"/>
      <c r="D15" s="13">
        <v>4</v>
      </c>
      <c r="E15" s="66"/>
      <c r="F15" s="67"/>
      <c r="G15" s="80"/>
      <c r="H15" s="66"/>
      <c r="I15" s="66"/>
      <c r="J15" s="13">
        <v>4</v>
      </c>
      <c r="K15" s="66"/>
      <c r="L15" s="67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3" t="s">
        <v>0</v>
      </c>
      <c r="D21" s="64"/>
      <c r="E21" s="65"/>
      <c r="F21" s="19" t="s">
        <v>5</v>
      </c>
      <c r="G21" s="33" t="s">
        <v>3</v>
      </c>
      <c r="H21" s="34" t="s">
        <v>4</v>
      </c>
      <c r="I21" s="63" t="s">
        <v>1</v>
      </c>
      <c r="J21" s="64"/>
      <c r="K21" s="65"/>
      <c r="L21" s="19" t="s">
        <v>5</v>
      </c>
    </row>
    <row r="22" spans="1:12" ht="13.5" thickBot="1">
      <c r="A22" s="98">
        <v>1</v>
      </c>
      <c r="B22" s="14"/>
      <c r="C22" s="15" t="s">
        <v>6</v>
      </c>
      <c r="D22" s="79" t="str">
        <f>CONCATENATE(E12," v ",E15)</f>
        <v> v </v>
      </c>
      <c r="E22" s="79"/>
      <c r="F22" s="16"/>
      <c r="G22" s="98">
        <v>1</v>
      </c>
      <c r="H22" s="14"/>
      <c r="I22" s="15" t="s">
        <v>6</v>
      </c>
      <c r="J22" s="79" t="str">
        <f>CONCATENATE(K12," v ",K15)</f>
        <v> v </v>
      </c>
      <c r="K22" s="79"/>
      <c r="L22" s="16"/>
    </row>
    <row r="23" spans="1:12" ht="13.5" thickBot="1">
      <c r="A23" s="99"/>
      <c r="B23" s="31"/>
      <c r="C23" s="28" t="s">
        <v>7</v>
      </c>
      <c r="D23" s="74" t="str">
        <f>CONCATENATE(E13," v ",E14)</f>
        <v> v </v>
      </c>
      <c r="E23" s="74"/>
      <c r="F23" s="29"/>
      <c r="G23" s="99"/>
      <c r="H23" s="31"/>
      <c r="I23" s="28" t="s">
        <v>7</v>
      </c>
      <c r="J23" s="74" t="str">
        <f>CONCATENATE(K13," v ",K14)</f>
        <v> v </v>
      </c>
      <c r="K23" s="74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3" t="s">
        <v>0</v>
      </c>
      <c r="D25" s="64"/>
      <c r="E25" s="65"/>
      <c r="F25" s="19" t="s">
        <v>5</v>
      </c>
      <c r="G25" s="33" t="s">
        <v>3</v>
      </c>
      <c r="H25" s="34" t="s">
        <v>4</v>
      </c>
      <c r="I25" s="63" t="s">
        <v>1</v>
      </c>
      <c r="J25" s="64"/>
      <c r="K25" s="65"/>
      <c r="L25" s="19" t="s">
        <v>5</v>
      </c>
    </row>
    <row r="26" spans="1:12" ht="13.5" thickBot="1">
      <c r="A26" s="98">
        <v>2</v>
      </c>
      <c r="B26" s="14"/>
      <c r="C26" s="15" t="s">
        <v>9</v>
      </c>
      <c r="D26" s="79" t="str">
        <f>CONCATENATE(E15," v ",E14)</f>
        <v> v </v>
      </c>
      <c r="E26" s="79"/>
      <c r="F26" s="16"/>
      <c r="G26" s="98">
        <v>2</v>
      </c>
      <c r="H26" s="14"/>
      <c r="I26" s="15" t="s">
        <v>9</v>
      </c>
      <c r="J26" s="79" t="str">
        <f>CONCATENATE(K15," v ",K14)</f>
        <v> v </v>
      </c>
      <c r="K26" s="79"/>
      <c r="L26" s="16"/>
    </row>
    <row r="27" spans="1:12" ht="13.5" thickBot="1">
      <c r="A27" s="99"/>
      <c r="B27" s="31"/>
      <c r="C27" s="28" t="s">
        <v>10</v>
      </c>
      <c r="D27" s="74" t="str">
        <f>CONCATENATE(E12," v ",E13)</f>
        <v> v </v>
      </c>
      <c r="E27" s="74"/>
      <c r="F27" s="29"/>
      <c r="G27" s="99"/>
      <c r="H27" s="31"/>
      <c r="I27" s="28" t="s">
        <v>10</v>
      </c>
      <c r="J27" s="74" t="str">
        <f>CONCATENATE(K12," v ",K13)</f>
        <v> v </v>
      </c>
      <c r="K27" s="74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3" t="s">
        <v>0</v>
      </c>
      <c r="D29" s="64"/>
      <c r="E29" s="65"/>
      <c r="F29" s="19" t="s">
        <v>5</v>
      </c>
      <c r="G29" s="33" t="s">
        <v>3</v>
      </c>
      <c r="H29" s="34" t="s">
        <v>4</v>
      </c>
      <c r="I29" s="63" t="s">
        <v>1</v>
      </c>
      <c r="J29" s="64"/>
      <c r="K29" s="65"/>
      <c r="L29" s="19" t="s">
        <v>5</v>
      </c>
    </row>
    <row r="30" spans="1:12" ht="13.5" thickBot="1">
      <c r="A30" s="98">
        <v>3</v>
      </c>
      <c r="B30" s="14"/>
      <c r="C30" s="15" t="s">
        <v>11</v>
      </c>
      <c r="D30" s="79" t="str">
        <f>CONCATENATE(E13," v ",E15)</f>
        <v> v </v>
      </c>
      <c r="E30" s="79"/>
      <c r="F30" s="16"/>
      <c r="G30" s="98">
        <v>3</v>
      </c>
      <c r="H30" s="14"/>
      <c r="I30" s="15" t="s">
        <v>11</v>
      </c>
      <c r="J30" s="79" t="str">
        <f>CONCATENATE(K13," v ",K15)</f>
        <v> v </v>
      </c>
      <c r="K30" s="79"/>
      <c r="L30" s="16"/>
    </row>
    <row r="31" spans="1:12" ht="13.5" thickBot="1">
      <c r="A31" s="99"/>
      <c r="B31" s="31"/>
      <c r="C31" s="28" t="s">
        <v>12</v>
      </c>
      <c r="D31" s="74" t="str">
        <f>CONCATENATE(E14," v ",E12)</f>
        <v> v </v>
      </c>
      <c r="E31" s="74"/>
      <c r="F31" s="29"/>
      <c r="G31" s="99"/>
      <c r="H31" s="31"/>
      <c r="I31" s="28" t="s">
        <v>12</v>
      </c>
      <c r="J31" s="74" t="str">
        <f>CONCATENATE(K14," v ",K12)</f>
        <v> v </v>
      </c>
      <c r="K31" s="74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1" t="s">
        <v>4</v>
      </c>
      <c r="B35" s="82"/>
      <c r="C35" s="101"/>
      <c r="D35" s="102"/>
      <c r="E35" s="102"/>
      <c r="F35" s="102"/>
      <c r="G35" s="102"/>
      <c r="H35" s="102"/>
      <c r="I35" s="102"/>
      <c r="J35" s="102"/>
      <c r="K35" s="103"/>
      <c r="L35" s="19" t="s">
        <v>5</v>
      </c>
    </row>
    <row r="36" spans="1:12" ht="13.5" thickBot="1">
      <c r="A36" s="83"/>
      <c r="B36" s="84"/>
      <c r="C36" s="87" t="s">
        <v>26</v>
      </c>
      <c r="D36" s="88"/>
      <c r="E36" s="88"/>
      <c r="F36" s="88"/>
      <c r="G36" s="88" t="s">
        <v>27</v>
      </c>
      <c r="H36" s="88"/>
      <c r="I36" s="88"/>
      <c r="J36" s="88"/>
      <c r="K36" s="89"/>
      <c r="L36" s="104"/>
    </row>
    <row r="37" spans="1:12" ht="13.5" thickBot="1">
      <c r="A37" s="85"/>
      <c r="B37" s="86"/>
      <c r="C37" s="90"/>
      <c r="D37" s="91"/>
      <c r="E37" s="91"/>
      <c r="F37" s="91"/>
      <c r="G37" s="91"/>
      <c r="H37" s="91"/>
      <c r="I37" s="91"/>
      <c r="J37" s="91"/>
      <c r="K37" s="92"/>
      <c r="L37" s="105"/>
    </row>
    <row r="38" ht="13.5" thickTop="1"/>
    <row r="39" spans="8:12" ht="12.75">
      <c r="H39" s="100"/>
      <c r="I39" s="100"/>
      <c r="J39" s="100"/>
      <c r="K39" s="100"/>
      <c r="L39" s="100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  <mergeCell ref="I29:K29"/>
    <mergeCell ref="A30:A31"/>
    <mergeCell ref="D30:E30"/>
    <mergeCell ref="J30:K30"/>
    <mergeCell ref="D31:E31"/>
    <mergeCell ref="J31:K31"/>
    <mergeCell ref="G30:G31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C21:E21"/>
    <mergeCell ref="I21:K21"/>
    <mergeCell ref="A22:A23"/>
    <mergeCell ref="D22:E22"/>
    <mergeCell ref="J22:K22"/>
    <mergeCell ref="D23:E23"/>
    <mergeCell ref="J23:K23"/>
    <mergeCell ref="G22:G23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111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108" t="s">
        <v>24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5">
      <c r="A4" s="108" t="s">
        <v>25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2.75" customHeight="1">
      <c r="A6" s="72" t="s">
        <v>20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9" t="s">
        <v>0</v>
      </c>
      <c r="B10" s="69"/>
      <c r="C10" s="69"/>
      <c r="D10" s="69"/>
      <c r="E10" s="69"/>
      <c r="F10" s="69"/>
      <c r="G10" s="69" t="s">
        <v>1</v>
      </c>
      <c r="H10" s="69"/>
      <c r="I10" s="69"/>
      <c r="J10" s="69"/>
      <c r="K10" s="69"/>
      <c r="L10" s="69"/>
    </row>
    <row r="11" spans="1:12" ht="13.5" thickBot="1">
      <c r="A11" s="70" t="s">
        <v>17</v>
      </c>
      <c r="B11" s="71"/>
      <c r="C11" s="71"/>
      <c r="D11" s="54" t="s">
        <v>2</v>
      </c>
      <c r="E11" s="55"/>
      <c r="F11" s="55"/>
      <c r="G11" s="55" t="s">
        <v>17</v>
      </c>
      <c r="H11" s="55"/>
      <c r="I11" s="70"/>
      <c r="J11" s="71" t="s">
        <v>2</v>
      </c>
      <c r="K11" s="71"/>
      <c r="L11" s="54"/>
    </row>
    <row r="12" spans="1:12" ht="13.5" thickBot="1">
      <c r="A12" s="58"/>
      <c r="B12" s="59"/>
      <c r="C12" s="59"/>
      <c r="D12" s="12">
        <v>1</v>
      </c>
      <c r="E12" s="56"/>
      <c r="F12" s="57"/>
      <c r="G12" s="62"/>
      <c r="H12" s="56"/>
      <c r="I12" s="56"/>
      <c r="J12" s="12">
        <v>1</v>
      </c>
      <c r="K12" s="56"/>
      <c r="L12" s="57"/>
    </row>
    <row r="13" spans="1:12" ht="13.5" thickBot="1">
      <c r="A13" s="58"/>
      <c r="B13" s="59"/>
      <c r="C13" s="59"/>
      <c r="D13" s="12">
        <v>2</v>
      </c>
      <c r="E13" s="113"/>
      <c r="F13" s="114"/>
      <c r="G13" s="62"/>
      <c r="H13" s="56"/>
      <c r="I13" s="56"/>
      <c r="J13" s="12">
        <v>2</v>
      </c>
      <c r="K13" s="56"/>
      <c r="L13" s="57"/>
    </row>
    <row r="14" spans="1:12" ht="13.5" thickBot="1">
      <c r="A14" s="58"/>
      <c r="B14" s="59"/>
      <c r="C14" s="59"/>
      <c r="D14" s="12">
        <v>3</v>
      </c>
      <c r="E14" s="113"/>
      <c r="F14" s="114"/>
      <c r="G14" s="62"/>
      <c r="H14" s="56"/>
      <c r="I14" s="56"/>
      <c r="J14" s="12">
        <v>3</v>
      </c>
      <c r="K14" s="56"/>
      <c r="L14" s="57"/>
    </row>
    <row r="15" spans="1:12" ht="13.5" thickBot="1">
      <c r="A15" s="60"/>
      <c r="B15" s="61"/>
      <c r="C15" s="61"/>
      <c r="D15" s="13">
        <v>4</v>
      </c>
      <c r="E15" s="115"/>
      <c r="F15" s="116"/>
      <c r="G15" s="80"/>
      <c r="H15" s="66"/>
      <c r="I15" s="66"/>
      <c r="J15" s="13">
        <v>4</v>
      </c>
      <c r="K15" s="66"/>
      <c r="L15" s="67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3" t="s">
        <v>0</v>
      </c>
      <c r="D21" s="64"/>
      <c r="E21" s="65"/>
      <c r="F21" s="19" t="s">
        <v>5</v>
      </c>
      <c r="G21" s="33" t="s">
        <v>3</v>
      </c>
      <c r="H21" s="34" t="s">
        <v>4</v>
      </c>
      <c r="I21" s="63" t="s">
        <v>1</v>
      </c>
      <c r="J21" s="64"/>
      <c r="K21" s="65"/>
      <c r="L21" s="19" t="s">
        <v>5</v>
      </c>
    </row>
    <row r="22" spans="1:12" ht="13.5" thickBot="1">
      <c r="A22" s="98">
        <v>1</v>
      </c>
      <c r="B22" s="106"/>
      <c r="C22" s="15" t="s">
        <v>6</v>
      </c>
      <c r="D22" s="79" t="str">
        <f>CONCATENATE(E12," v ",E15)</f>
        <v> v </v>
      </c>
      <c r="E22" s="79"/>
      <c r="F22" s="16"/>
      <c r="G22" s="98">
        <v>1</v>
      </c>
      <c r="H22" s="106"/>
      <c r="I22" s="15" t="s">
        <v>6</v>
      </c>
      <c r="J22" s="79" t="str">
        <f>CONCATENATE(K12," v ",K15)</f>
        <v> v </v>
      </c>
      <c r="K22" s="79"/>
      <c r="L22" s="16"/>
    </row>
    <row r="23" spans="1:12" ht="13.5" thickBot="1">
      <c r="A23" s="99"/>
      <c r="B23" s="107"/>
      <c r="C23" s="28" t="s">
        <v>7</v>
      </c>
      <c r="D23" s="74" t="str">
        <f>CONCATENATE(E13," v ",E14)</f>
        <v> v </v>
      </c>
      <c r="E23" s="74"/>
      <c r="F23" s="29"/>
      <c r="G23" s="99"/>
      <c r="H23" s="107"/>
      <c r="I23" s="28" t="s">
        <v>7</v>
      </c>
      <c r="J23" s="74" t="str">
        <f>CONCATENATE(K13," v ",K14)</f>
        <v> v </v>
      </c>
      <c r="K23" s="74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3" t="s">
        <v>0</v>
      </c>
      <c r="D25" s="64"/>
      <c r="E25" s="65"/>
      <c r="F25" s="19" t="s">
        <v>5</v>
      </c>
      <c r="G25" s="33" t="s">
        <v>3</v>
      </c>
      <c r="H25" s="34" t="s">
        <v>4</v>
      </c>
      <c r="I25" s="63" t="s">
        <v>1</v>
      </c>
      <c r="J25" s="64"/>
      <c r="K25" s="65"/>
      <c r="L25" s="19" t="s">
        <v>5</v>
      </c>
    </row>
    <row r="26" spans="1:12" ht="13.5" thickBot="1">
      <c r="A26" s="98">
        <v>2</v>
      </c>
      <c r="B26" s="106"/>
      <c r="C26" s="15" t="s">
        <v>9</v>
      </c>
      <c r="D26" s="79" t="str">
        <f>CONCATENATE(E15," v ",E14)</f>
        <v> v </v>
      </c>
      <c r="E26" s="79"/>
      <c r="F26" s="16"/>
      <c r="G26" s="98">
        <v>2</v>
      </c>
      <c r="H26" s="106"/>
      <c r="I26" s="15" t="s">
        <v>9</v>
      </c>
      <c r="J26" s="79" t="str">
        <f>CONCATENATE(K15," v ",K14)</f>
        <v> v </v>
      </c>
      <c r="K26" s="79"/>
      <c r="L26" s="16"/>
    </row>
    <row r="27" spans="1:12" ht="13.5" thickBot="1">
      <c r="A27" s="99"/>
      <c r="B27" s="107"/>
      <c r="C27" s="28" t="s">
        <v>10</v>
      </c>
      <c r="D27" s="74" t="str">
        <f>CONCATENATE(E12," v ",E13)</f>
        <v> v </v>
      </c>
      <c r="E27" s="74"/>
      <c r="F27" s="29"/>
      <c r="G27" s="99"/>
      <c r="H27" s="107"/>
      <c r="I27" s="28" t="s">
        <v>10</v>
      </c>
      <c r="J27" s="74" t="str">
        <f>CONCATENATE(K12," v ",K13)</f>
        <v> v </v>
      </c>
      <c r="K27" s="74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3" t="s">
        <v>0</v>
      </c>
      <c r="D29" s="64"/>
      <c r="E29" s="65"/>
      <c r="F29" s="19" t="s">
        <v>5</v>
      </c>
      <c r="G29" s="33" t="s">
        <v>3</v>
      </c>
      <c r="H29" s="34" t="s">
        <v>4</v>
      </c>
      <c r="I29" s="63" t="s">
        <v>1</v>
      </c>
      <c r="J29" s="64"/>
      <c r="K29" s="65"/>
      <c r="L29" s="19" t="s">
        <v>5</v>
      </c>
    </row>
    <row r="30" spans="1:12" ht="13.5" thickBot="1">
      <c r="A30" s="98">
        <v>3</v>
      </c>
      <c r="B30" s="106"/>
      <c r="C30" s="15" t="s">
        <v>11</v>
      </c>
      <c r="D30" s="79" t="str">
        <f>CONCATENATE(E13," v ",E15)</f>
        <v> v </v>
      </c>
      <c r="E30" s="79"/>
      <c r="F30" s="16"/>
      <c r="G30" s="98">
        <v>3</v>
      </c>
      <c r="H30" s="106"/>
      <c r="I30" s="15" t="s">
        <v>11</v>
      </c>
      <c r="J30" s="79" t="str">
        <f>CONCATENATE(K13," v ",K15)</f>
        <v> v </v>
      </c>
      <c r="K30" s="79"/>
      <c r="L30" s="16"/>
    </row>
    <row r="31" spans="1:12" ht="13.5" thickBot="1">
      <c r="A31" s="99"/>
      <c r="B31" s="107"/>
      <c r="C31" s="28" t="s">
        <v>12</v>
      </c>
      <c r="D31" s="74" t="str">
        <f>CONCATENATE(E14," v ",E12)</f>
        <v> v </v>
      </c>
      <c r="E31" s="74"/>
      <c r="F31" s="29"/>
      <c r="G31" s="99"/>
      <c r="H31" s="107"/>
      <c r="I31" s="28" t="s">
        <v>12</v>
      </c>
      <c r="J31" s="74" t="str">
        <f>CONCATENATE(K14," v ",K12)</f>
        <v> v </v>
      </c>
      <c r="K31" s="74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1" t="s">
        <v>4</v>
      </c>
      <c r="B35" s="82"/>
      <c r="C35" s="101"/>
      <c r="D35" s="102"/>
      <c r="E35" s="102"/>
      <c r="F35" s="102"/>
      <c r="G35" s="102"/>
      <c r="H35" s="102"/>
      <c r="I35" s="102"/>
      <c r="J35" s="102"/>
      <c r="K35" s="103"/>
      <c r="L35" s="19" t="s">
        <v>5</v>
      </c>
    </row>
    <row r="36" spans="1:12" ht="13.5" thickBot="1">
      <c r="A36" s="83"/>
      <c r="B36" s="84"/>
      <c r="C36" s="87" t="s">
        <v>26</v>
      </c>
      <c r="D36" s="88"/>
      <c r="E36" s="88"/>
      <c r="F36" s="88"/>
      <c r="G36" s="88" t="s">
        <v>27</v>
      </c>
      <c r="H36" s="88"/>
      <c r="I36" s="88"/>
      <c r="J36" s="88"/>
      <c r="K36" s="89"/>
      <c r="L36" s="104"/>
    </row>
    <row r="37" spans="1:12" ht="13.5" thickBot="1">
      <c r="A37" s="85"/>
      <c r="B37" s="86"/>
      <c r="C37" s="90"/>
      <c r="D37" s="91"/>
      <c r="E37" s="91"/>
      <c r="F37" s="91"/>
      <c r="G37" s="91"/>
      <c r="H37" s="91"/>
      <c r="I37" s="91"/>
      <c r="J37" s="91"/>
      <c r="K37" s="92"/>
      <c r="L37" s="105"/>
    </row>
    <row r="38" ht="13.5" thickTop="1"/>
    <row r="39" spans="8:12" ht="12.75">
      <c r="H39" s="100"/>
      <c r="I39" s="100"/>
      <c r="J39" s="100"/>
      <c r="K39" s="100"/>
      <c r="L39" s="100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9"/>
  <sheetViews>
    <sheetView showGridLines="0" showZeros="0" zoomScaleSheetLayoutView="100" zoomScalePageLayoutView="0" workbookViewId="0" topLeftCell="A10">
      <selection activeCell="O38" sqref="O38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2.8515625" style="0" customWidth="1"/>
    <col min="6" max="7" width="6.71093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9.00390625" style="0" customWidth="1"/>
    <col min="12" max="12" width="6.7109375" style="0" customWidth="1"/>
  </cols>
  <sheetData>
    <row r="1" spans="1:12" ht="18.75">
      <c r="A1" s="39"/>
      <c r="B1" s="39"/>
      <c r="C1" s="39"/>
      <c r="D1" s="39"/>
      <c r="E1" s="40" t="s">
        <v>41</v>
      </c>
      <c r="G1" s="42" t="s">
        <v>42</v>
      </c>
      <c r="H1" s="42"/>
      <c r="K1" s="40" t="s">
        <v>43</v>
      </c>
      <c r="L1" s="39"/>
    </row>
    <row r="2" spans="1:12" ht="15">
      <c r="A2" s="68">
        <v>40620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2.75"/>
    <row r="4" spans="1:12" ht="14.25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4.25">
      <c r="A5" s="73" t="s">
        <v>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4.25">
      <c r="A6" s="73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4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 customHeight="1">
      <c r="A8" s="72" t="s">
        <v>20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37"/>
    </row>
    <row r="9" spans="1:12" ht="7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6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7.5" customHeight="1" thickBot="1"/>
    <row r="12" spans="1:12" s="2" customFormat="1" ht="15.75" customHeight="1" thickBot="1" thickTop="1">
      <c r="A12" s="69" t="s">
        <v>0</v>
      </c>
      <c r="B12" s="69"/>
      <c r="C12" s="69"/>
      <c r="D12" s="69"/>
      <c r="E12" s="69"/>
      <c r="F12" s="69"/>
      <c r="G12" s="69" t="s">
        <v>1</v>
      </c>
      <c r="H12" s="69"/>
      <c r="I12" s="69"/>
      <c r="J12" s="69"/>
      <c r="K12" s="69"/>
      <c r="L12" s="69"/>
    </row>
    <row r="13" spans="1:12" s="2" customFormat="1" ht="13.5" thickBot="1">
      <c r="A13" s="70" t="s">
        <v>17</v>
      </c>
      <c r="B13" s="71"/>
      <c r="C13" s="71"/>
      <c r="D13" s="54" t="s">
        <v>2</v>
      </c>
      <c r="E13" s="55"/>
      <c r="F13" s="55"/>
      <c r="G13" s="55" t="s">
        <v>17</v>
      </c>
      <c r="H13" s="55"/>
      <c r="I13" s="70"/>
      <c r="J13" s="71" t="s">
        <v>2</v>
      </c>
      <c r="K13" s="71"/>
      <c r="L13" s="54"/>
    </row>
    <row r="14" spans="1:12" ht="13.5" thickBot="1">
      <c r="A14" s="58" t="s">
        <v>28</v>
      </c>
      <c r="B14" s="59"/>
      <c r="C14" s="59"/>
      <c r="D14" s="12">
        <v>1</v>
      </c>
      <c r="E14" s="56" t="s">
        <v>72</v>
      </c>
      <c r="F14" s="57"/>
      <c r="G14" s="62" t="s">
        <v>32</v>
      </c>
      <c r="H14" s="56"/>
      <c r="I14" s="56"/>
      <c r="J14" s="12">
        <v>1</v>
      </c>
      <c r="K14" s="56" t="s">
        <v>32</v>
      </c>
      <c r="L14" s="57"/>
    </row>
    <row r="15" spans="1:12" ht="13.5" thickBot="1">
      <c r="A15" s="58" t="s">
        <v>29</v>
      </c>
      <c r="B15" s="59"/>
      <c r="C15" s="59"/>
      <c r="D15" s="12">
        <v>2</v>
      </c>
      <c r="E15" s="56" t="s">
        <v>51</v>
      </c>
      <c r="F15" s="57"/>
      <c r="G15" s="62" t="s">
        <v>33</v>
      </c>
      <c r="H15" s="56"/>
      <c r="I15" s="56"/>
      <c r="J15" s="12">
        <v>2</v>
      </c>
      <c r="K15" s="56" t="s">
        <v>58</v>
      </c>
      <c r="L15" s="57"/>
    </row>
    <row r="16" spans="1:12" ht="13.5" thickBot="1">
      <c r="A16" s="58" t="s">
        <v>30</v>
      </c>
      <c r="B16" s="59"/>
      <c r="C16" s="59"/>
      <c r="D16" s="12">
        <v>3</v>
      </c>
      <c r="E16" s="56" t="s">
        <v>52</v>
      </c>
      <c r="F16" s="57"/>
      <c r="G16" s="62" t="s">
        <v>34</v>
      </c>
      <c r="H16" s="56"/>
      <c r="I16" s="56"/>
      <c r="J16" s="12">
        <v>3</v>
      </c>
      <c r="K16" s="56" t="s">
        <v>57</v>
      </c>
      <c r="L16" s="57"/>
    </row>
    <row r="17" spans="1:12" ht="13.5" thickBot="1">
      <c r="A17" s="60" t="s">
        <v>31</v>
      </c>
      <c r="B17" s="61"/>
      <c r="C17" s="61"/>
      <c r="D17" s="13">
        <v>4</v>
      </c>
      <c r="E17" s="66" t="s">
        <v>53</v>
      </c>
      <c r="F17" s="67"/>
      <c r="G17" s="80" t="s">
        <v>35</v>
      </c>
      <c r="H17" s="66"/>
      <c r="I17" s="66"/>
      <c r="J17" s="13">
        <v>4</v>
      </c>
      <c r="K17" s="56" t="s">
        <v>64</v>
      </c>
      <c r="L17" s="57"/>
    </row>
    <row r="18" ht="7.5" customHeight="1" thickTop="1"/>
    <row r="19" ht="15">
      <c r="A19" s="6" t="s">
        <v>8</v>
      </c>
    </row>
    <row r="20" ht="7.5" customHeight="1">
      <c r="A20" s="6"/>
    </row>
    <row r="21" spans="1:12" ht="15" customHeight="1">
      <c r="A21" s="94" t="s">
        <v>36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ht="7.5" customHeight="1">
      <c r="A22" s="6"/>
    </row>
    <row r="23" ht="14.25">
      <c r="A23" s="11" t="s">
        <v>13</v>
      </c>
    </row>
    <row r="24" ht="7.5" customHeight="1" thickBot="1"/>
    <row r="25" spans="1:12" s="2" customFormat="1" ht="14.25" thickBot="1" thickTop="1">
      <c r="A25" s="32" t="s">
        <v>3</v>
      </c>
      <c r="B25" s="34" t="s">
        <v>4</v>
      </c>
      <c r="C25" s="63" t="s">
        <v>0</v>
      </c>
      <c r="D25" s="64"/>
      <c r="E25" s="65"/>
      <c r="F25" s="19" t="s">
        <v>5</v>
      </c>
      <c r="G25" s="33" t="s">
        <v>3</v>
      </c>
      <c r="H25" s="34" t="s">
        <v>4</v>
      </c>
      <c r="I25" s="63" t="s">
        <v>1</v>
      </c>
      <c r="J25" s="64"/>
      <c r="K25" s="65"/>
      <c r="L25" s="19" t="s">
        <v>5</v>
      </c>
    </row>
    <row r="26" spans="1:12" s="2" customFormat="1" ht="13.5" thickBot="1">
      <c r="A26" s="98">
        <v>1</v>
      </c>
      <c r="B26" s="106">
        <v>0.3958333333333333</v>
      </c>
      <c r="C26" s="15" t="s">
        <v>6</v>
      </c>
      <c r="D26" s="79" t="str">
        <f>CONCATENATE(E14," v ",E17)</f>
        <v>Balwyn HS v Brentwood SC</v>
      </c>
      <c r="E26" s="79"/>
      <c r="F26" s="16"/>
      <c r="G26" s="98">
        <v>1</v>
      </c>
      <c r="H26" s="106">
        <f>B26</f>
        <v>0.3958333333333333</v>
      </c>
      <c r="I26" s="15" t="s">
        <v>6</v>
      </c>
      <c r="J26" s="79" t="str">
        <f>CONCATENATE(K14," v ",K17)</f>
        <v>Maroondah v Lilydale Heights C</v>
      </c>
      <c r="K26" s="79"/>
      <c r="L26" s="16"/>
    </row>
    <row r="27" spans="1:12" s="2" customFormat="1" ht="13.5" thickBot="1">
      <c r="A27" s="99"/>
      <c r="B27" s="107"/>
      <c r="C27" s="28" t="s">
        <v>7</v>
      </c>
      <c r="D27" s="74" t="str">
        <f>CONCATENATE(E15," v ",E16)</f>
        <v>Upwey HS v Rowville SC</v>
      </c>
      <c r="E27" s="74"/>
      <c r="F27" s="29"/>
      <c r="G27" s="99"/>
      <c r="H27" s="107"/>
      <c r="I27" s="28" t="s">
        <v>7</v>
      </c>
      <c r="J27" s="74" t="str">
        <f>CONCATENATE(K15," v ",K16)</f>
        <v>Mount Waverley SC v Box Hill SSC</v>
      </c>
      <c r="K27" s="74"/>
      <c r="L27" s="29"/>
    </row>
    <row r="28" spans="1:12" ht="7.5" customHeight="1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s="2" customFormat="1" ht="14.25" thickBot="1" thickTop="1">
      <c r="A29" s="32" t="s">
        <v>3</v>
      </c>
      <c r="B29" s="34" t="s">
        <v>4</v>
      </c>
      <c r="C29" s="63" t="s">
        <v>0</v>
      </c>
      <c r="D29" s="64"/>
      <c r="E29" s="65"/>
      <c r="F29" s="19" t="s">
        <v>5</v>
      </c>
      <c r="G29" s="33" t="s">
        <v>3</v>
      </c>
      <c r="H29" s="34" t="s">
        <v>4</v>
      </c>
      <c r="I29" s="63" t="s">
        <v>1</v>
      </c>
      <c r="J29" s="64"/>
      <c r="K29" s="65"/>
      <c r="L29" s="19" t="s">
        <v>5</v>
      </c>
    </row>
    <row r="30" spans="1:12" s="2" customFormat="1" ht="13.5" thickBot="1">
      <c r="A30" s="75">
        <v>2</v>
      </c>
      <c r="B30" s="76"/>
      <c r="C30" s="15" t="s">
        <v>9</v>
      </c>
      <c r="D30" s="79" t="str">
        <f>CONCATENATE(E17," v ",E16)</f>
        <v>Brentwood SC v Rowville SC</v>
      </c>
      <c r="E30" s="79"/>
      <c r="F30" s="16"/>
      <c r="G30" s="75">
        <v>2</v>
      </c>
      <c r="H30" s="76"/>
      <c r="I30" s="15" t="s">
        <v>9</v>
      </c>
      <c r="J30" s="79" t="str">
        <f>CONCATENATE(K17," v ",K16)</f>
        <v>Lilydale Heights C v Box Hill SSC</v>
      </c>
      <c r="K30" s="79"/>
      <c r="L30" s="16"/>
    </row>
    <row r="31" spans="1:12" s="2" customFormat="1" ht="13.5" thickBot="1">
      <c r="A31" s="77"/>
      <c r="B31" s="78"/>
      <c r="C31" s="28" t="s">
        <v>10</v>
      </c>
      <c r="D31" s="74" t="str">
        <f>CONCATENATE(E14," v ",E15)</f>
        <v>Balwyn HS v Upwey HS</v>
      </c>
      <c r="E31" s="74"/>
      <c r="F31" s="29"/>
      <c r="G31" s="77"/>
      <c r="H31" s="78"/>
      <c r="I31" s="28" t="s">
        <v>10</v>
      </c>
      <c r="J31" s="74" t="str">
        <f>CONCATENATE(K14," v ",K15)</f>
        <v>Maroondah v Mount Waverley SC</v>
      </c>
      <c r="K31" s="74"/>
      <c r="L31" s="29"/>
    </row>
    <row r="32" spans="1:12" ht="7.5" customHeight="1" thickBot="1" thickTop="1">
      <c r="A32" s="17"/>
      <c r="B32" s="17"/>
      <c r="C32" s="17"/>
      <c r="D32" s="18"/>
      <c r="E32" s="17"/>
      <c r="F32" s="17"/>
      <c r="G32" s="17"/>
      <c r="H32" s="17"/>
      <c r="I32" s="17"/>
      <c r="J32" s="17"/>
      <c r="K32" s="17"/>
      <c r="L32" s="17"/>
    </row>
    <row r="33" spans="1:12" s="2" customFormat="1" ht="14.25" thickBot="1" thickTop="1">
      <c r="A33" s="32" t="s">
        <v>3</v>
      </c>
      <c r="B33" s="34" t="s">
        <v>4</v>
      </c>
      <c r="C33" s="63" t="s">
        <v>0</v>
      </c>
      <c r="D33" s="64"/>
      <c r="E33" s="65"/>
      <c r="F33" s="19" t="s">
        <v>5</v>
      </c>
      <c r="G33" s="33" t="s">
        <v>3</v>
      </c>
      <c r="H33" s="34" t="s">
        <v>4</v>
      </c>
      <c r="I33" s="63" t="s">
        <v>1</v>
      </c>
      <c r="J33" s="64"/>
      <c r="K33" s="65"/>
      <c r="L33" s="19" t="s">
        <v>5</v>
      </c>
    </row>
    <row r="34" spans="1:12" s="2" customFormat="1" ht="13.5" thickBot="1">
      <c r="A34" s="75">
        <v>3</v>
      </c>
      <c r="B34" s="76"/>
      <c r="C34" s="15" t="s">
        <v>11</v>
      </c>
      <c r="D34" s="79" t="str">
        <f>CONCATENATE(E15," v ",E17)</f>
        <v>Upwey HS v Brentwood SC</v>
      </c>
      <c r="E34" s="79"/>
      <c r="F34" s="16"/>
      <c r="G34" s="75">
        <v>3</v>
      </c>
      <c r="H34" s="76"/>
      <c r="I34" s="15" t="s">
        <v>11</v>
      </c>
      <c r="J34" s="79" t="str">
        <f>CONCATENATE(K15," v ",K17)</f>
        <v>Mount Waverley SC v Lilydale Heights C</v>
      </c>
      <c r="K34" s="79"/>
      <c r="L34" s="16"/>
    </row>
    <row r="35" spans="1:12" s="2" customFormat="1" ht="13.5" thickBot="1">
      <c r="A35" s="77"/>
      <c r="B35" s="78"/>
      <c r="C35" s="28" t="s">
        <v>12</v>
      </c>
      <c r="D35" s="74" t="str">
        <f>CONCATENATE(E16," v ",E14)</f>
        <v>Rowville SC v Balwyn HS</v>
      </c>
      <c r="E35" s="74"/>
      <c r="F35" s="29"/>
      <c r="G35" s="77"/>
      <c r="H35" s="78"/>
      <c r="I35" s="28" t="s">
        <v>12</v>
      </c>
      <c r="J35" s="74" t="str">
        <f>CONCATENATE(K16," v ",K14)</f>
        <v>Box Hill SSC v Maroondah</v>
      </c>
      <c r="K35" s="74"/>
      <c r="L35" s="29"/>
    </row>
    <row r="36" spans="1:12" s="2" customFormat="1" ht="7.5" customHeight="1" thickTop="1">
      <c r="A36" s="3"/>
      <c r="B36" s="7"/>
      <c r="C36" s="8"/>
      <c r="D36" s="9"/>
      <c r="E36" s="9"/>
      <c r="F36" s="4"/>
      <c r="G36" s="3"/>
      <c r="H36" s="7"/>
      <c r="I36" s="8"/>
      <c r="J36" s="9"/>
      <c r="K36" s="9"/>
      <c r="L36" s="4"/>
    </row>
    <row r="37" spans="1:12" s="2" customFormat="1" ht="16.5" customHeight="1">
      <c r="A37" s="10" t="s">
        <v>14</v>
      </c>
      <c r="B37" s="7"/>
      <c r="C37" s="8"/>
      <c r="D37" s="9"/>
      <c r="E37" s="9"/>
      <c r="F37" s="4"/>
      <c r="G37" s="3"/>
      <c r="H37" s="7"/>
      <c r="I37" s="8"/>
      <c r="J37" s="9"/>
      <c r="K37" s="9"/>
      <c r="L37" s="4"/>
    </row>
    <row r="38" spans="1:12" s="2" customFormat="1" ht="16.5" customHeight="1">
      <c r="A38" s="3"/>
      <c r="B38" s="7"/>
      <c r="C38" s="8"/>
      <c r="D38" s="9"/>
      <c r="E38" s="9"/>
      <c r="F38" s="4"/>
      <c r="G38" s="3"/>
      <c r="H38" s="7"/>
      <c r="I38" s="8"/>
      <c r="J38" s="9"/>
      <c r="K38" s="9"/>
      <c r="L38" s="4"/>
    </row>
    <row r="39" spans="1:12" s="2" customFormat="1" ht="16.5" customHeight="1">
      <c r="A39" s="93" t="s">
        <v>37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 s="2" customFormat="1" ht="15">
      <c r="B40" s="7"/>
      <c r="C40" s="8"/>
      <c r="D40" s="9"/>
      <c r="E40" s="9"/>
      <c r="F40" s="4"/>
      <c r="G40" s="3"/>
      <c r="H40" s="7"/>
      <c r="I40" s="8"/>
      <c r="J40" s="9"/>
      <c r="K40" s="9"/>
      <c r="L40" s="4"/>
    </row>
    <row r="41" ht="7.5" customHeight="1" thickBot="1"/>
    <row r="42" spans="1:12" ht="14.25" thickBot="1" thickTop="1">
      <c r="A42" s="81" t="s">
        <v>4</v>
      </c>
      <c r="B42" s="82"/>
      <c r="C42" s="101"/>
      <c r="D42" s="102"/>
      <c r="E42" s="102"/>
      <c r="F42" s="102"/>
      <c r="G42" s="102"/>
      <c r="H42" s="102"/>
      <c r="I42" s="102"/>
      <c r="J42" s="102"/>
      <c r="K42" s="103"/>
      <c r="L42" s="19" t="s">
        <v>5</v>
      </c>
    </row>
    <row r="43" spans="1:12" ht="13.5" thickBot="1">
      <c r="A43" s="83">
        <v>0.08333333333333333</v>
      </c>
      <c r="B43" s="84"/>
      <c r="C43" s="87" t="s">
        <v>26</v>
      </c>
      <c r="D43" s="88"/>
      <c r="E43" s="88"/>
      <c r="F43" s="88"/>
      <c r="G43" s="88" t="s">
        <v>27</v>
      </c>
      <c r="H43" s="88"/>
      <c r="I43" s="88"/>
      <c r="J43" s="88"/>
      <c r="K43" s="89"/>
      <c r="L43" s="104"/>
    </row>
    <row r="44" spans="1:12" ht="15.75" customHeight="1" thickBot="1">
      <c r="A44" s="85"/>
      <c r="B44" s="86"/>
      <c r="C44" s="90"/>
      <c r="D44" s="91"/>
      <c r="E44" s="91"/>
      <c r="F44" s="91"/>
      <c r="G44" s="91"/>
      <c r="H44" s="91"/>
      <c r="I44" s="91"/>
      <c r="J44" s="91"/>
      <c r="K44" s="92"/>
      <c r="L44" s="105"/>
    </row>
    <row r="45" ht="13.5" thickTop="1"/>
    <row r="46" spans="8:12" ht="13.5" thickBot="1">
      <c r="H46" s="100"/>
      <c r="I46" s="100"/>
      <c r="J46" s="100"/>
      <c r="K46" s="100"/>
      <c r="L46" s="100"/>
    </row>
    <row r="47" spans="3:11" ht="14.25" thickBot="1" thickTop="1">
      <c r="C47" s="97" t="s">
        <v>15</v>
      </c>
      <c r="D47" s="95"/>
      <c r="E47" s="95"/>
      <c r="F47" s="95"/>
      <c r="G47" s="95" t="s">
        <v>19</v>
      </c>
      <c r="H47" s="95"/>
      <c r="I47" s="95"/>
      <c r="J47" s="95"/>
      <c r="K47" s="96"/>
    </row>
    <row r="48" spans="3:11" ht="13.5" thickBot="1">
      <c r="C48" s="48"/>
      <c r="D48" s="49"/>
      <c r="E48" s="49"/>
      <c r="F48" s="49"/>
      <c r="G48" s="49"/>
      <c r="H48" s="49"/>
      <c r="I48" s="49"/>
      <c r="J48" s="49"/>
      <c r="K48" s="52"/>
    </row>
    <row r="49" spans="3:11" ht="13.5" thickBot="1">
      <c r="C49" s="50"/>
      <c r="D49" s="51"/>
      <c r="E49" s="51"/>
      <c r="F49" s="51"/>
      <c r="G49" s="51"/>
      <c r="H49" s="51"/>
      <c r="I49" s="51"/>
      <c r="J49" s="51"/>
      <c r="K49" s="53"/>
    </row>
    <row r="50" ht="13.5" thickTop="1"/>
  </sheetData>
  <sheetProtection selectLockedCells="1"/>
  <mergeCells count="69">
    <mergeCell ref="D35:E35"/>
    <mergeCell ref="I33:K33"/>
    <mergeCell ref="B26:B27"/>
    <mergeCell ref="H26:H27"/>
    <mergeCell ref="A30:B31"/>
    <mergeCell ref="G30:H31"/>
    <mergeCell ref="A34:B35"/>
    <mergeCell ref="A26:A27"/>
    <mergeCell ref="D26:E26"/>
    <mergeCell ref="C33:E33"/>
    <mergeCell ref="D27:E27"/>
    <mergeCell ref="C29:E29"/>
    <mergeCell ref="G47:K47"/>
    <mergeCell ref="C47:F47"/>
    <mergeCell ref="G26:G27"/>
    <mergeCell ref="H46:L46"/>
    <mergeCell ref="C42:F42"/>
    <mergeCell ref="G42:K42"/>
    <mergeCell ref="L43:L44"/>
    <mergeCell ref="D30:E30"/>
    <mergeCell ref="D31:E31"/>
    <mergeCell ref="D34:E34"/>
    <mergeCell ref="A15:C15"/>
    <mergeCell ref="A42:B42"/>
    <mergeCell ref="A43:B44"/>
    <mergeCell ref="C43:F43"/>
    <mergeCell ref="G43:K43"/>
    <mergeCell ref="C44:F44"/>
    <mergeCell ref="G44:K44"/>
    <mergeCell ref="J34:K34"/>
    <mergeCell ref="A39:L39"/>
    <mergeCell ref="A21:L21"/>
    <mergeCell ref="I25:K25"/>
    <mergeCell ref="K16:L16"/>
    <mergeCell ref="K15:L15"/>
    <mergeCell ref="K17:L17"/>
    <mergeCell ref="G12:L12"/>
    <mergeCell ref="G14:I14"/>
    <mergeCell ref="G15:I15"/>
    <mergeCell ref="G13:I13"/>
    <mergeCell ref="J13:L13"/>
    <mergeCell ref="G17:I17"/>
    <mergeCell ref="J35:K35"/>
    <mergeCell ref="J31:K31"/>
    <mergeCell ref="G34:H35"/>
    <mergeCell ref="J26:K26"/>
    <mergeCell ref="J27:K27"/>
    <mergeCell ref="I29:K29"/>
    <mergeCell ref="J30:K30"/>
    <mergeCell ref="E17:F17"/>
    <mergeCell ref="A2:L2"/>
    <mergeCell ref="A12:F12"/>
    <mergeCell ref="A13:C13"/>
    <mergeCell ref="A8:K8"/>
    <mergeCell ref="A6:L6"/>
    <mergeCell ref="A4:L4"/>
    <mergeCell ref="A5:L5"/>
    <mergeCell ref="E16:F16"/>
    <mergeCell ref="K14:L14"/>
    <mergeCell ref="C48:F49"/>
    <mergeCell ref="G48:K49"/>
    <mergeCell ref="D13:F13"/>
    <mergeCell ref="E14:F14"/>
    <mergeCell ref="E15:F15"/>
    <mergeCell ref="A14:C14"/>
    <mergeCell ref="A16:C16"/>
    <mergeCell ref="A17:C17"/>
    <mergeCell ref="G16:I16"/>
    <mergeCell ref="C25:E25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8"/>
  <sheetViews>
    <sheetView showGridLines="0" showRowColHeaders="0" showZeros="0" zoomScalePageLayoutView="0" workbookViewId="0" topLeftCell="A16">
      <selection activeCell="K20" sqref="K20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39"/>
      <c r="B1" s="40"/>
      <c r="C1" s="40"/>
      <c r="D1" s="40"/>
      <c r="E1" s="40" t="str">
        <f>'Senior Boys'!E1</f>
        <v>EASTERN METRO</v>
      </c>
      <c r="F1" s="40"/>
      <c r="H1" s="40" t="s">
        <v>44</v>
      </c>
      <c r="I1" s="40"/>
      <c r="J1" s="40"/>
      <c r="K1" s="40" t="str">
        <f>'Senior Boys'!K1</f>
        <v>TENNIS</v>
      </c>
      <c r="L1" s="40"/>
    </row>
    <row r="2" spans="1:12" ht="15">
      <c r="A2" s="68">
        <v>40613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5">
      <c r="A4" s="108" t="str">
        <f>'Senior Boys'!A4:L4</f>
        <v>Location: Pool 1 - Ringwood Tennis Club, Jubilee Park (off City Road), Ringwood (Melway Map 49 H 10)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5">
      <c r="A5" s="108" t="str">
        <f>'Senior Boys'!A5:L5</f>
        <v>Location: Pool 2 - North Ringwood Tennis Club, Warrandyte Road, North Ringwood (Melway Map 49 J2)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5">
      <c r="A6" s="108" t="str">
        <f>'Senior Boys'!A6:L6</f>
        <v>Convener: Judith Dungey   0438 138 013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.75" customHeight="1">
      <c r="A8" s="72" t="s">
        <v>20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37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6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13.5" thickBot="1"/>
    <row r="12" spans="1:12" ht="14.25" thickBot="1" thickTop="1">
      <c r="A12" s="69" t="s">
        <v>0</v>
      </c>
      <c r="B12" s="69"/>
      <c r="C12" s="69"/>
      <c r="D12" s="69"/>
      <c r="E12" s="69"/>
      <c r="F12" s="69"/>
      <c r="G12" s="69" t="s">
        <v>1</v>
      </c>
      <c r="H12" s="69"/>
      <c r="I12" s="69"/>
      <c r="J12" s="69"/>
      <c r="K12" s="69"/>
      <c r="L12" s="69"/>
    </row>
    <row r="13" spans="1:12" ht="13.5" thickBot="1">
      <c r="A13" s="70" t="s">
        <v>17</v>
      </c>
      <c r="B13" s="71"/>
      <c r="C13" s="71"/>
      <c r="D13" s="54" t="s">
        <v>2</v>
      </c>
      <c r="E13" s="55"/>
      <c r="F13" s="55"/>
      <c r="G13" s="55" t="s">
        <v>17</v>
      </c>
      <c r="H13" s="55"/>
      <c r="I13" s="70"/>
      <c r="J13" s="71" t="s">
        <v>2</v>
      </c>
      <c r="K13" s="71"/>
      <c r="L13" s="54"/>
    </row>
    <row r="14" spans="1:12" ht="13.5" customHeight="1" thickBot="1">
      <c r="A14" s="58" t="str">
        <f>'Senior Boys'!A14:C14</f>
        <v>Boroondara</v>
      </c>
      <c r="B14" s="59"/>
      <c r="C14" s="59"/>
      <c r="D14" s="12">
        <v>1</v>
      </c>
      <c r="E14" s="56" t="s">
        <v>72</v>
      </c>
      <c r="F14" s="57"/>
      <c r="G14" s="62" t="str">
        <f>'Senior Boys'!G14:I14</f>
        <v>Maroondah</v>
      </c>
      <c r="H14" s="56"/>
      <c r="I14" s="56"/>
      <c r="J14" s="12">
        <v>1</v>
      </c>
      <c r="K14" s="56" t="s">
        <v>32</v>
      </c>
      <c r="L14" s="57"/>
    </row>
    <row r="15" spans="1:12" ht="13.5" customHeight="1" thickBot="1">
      <c r="A15" s="58" t="str">
        <f>'Senior Boys'!A15:C15</f>
        <v>Dandenong Ranges</v>
      </c>
      <c r="B15" s="59"/>
      <c r="C15" s="59"/>
      <c r="D15" s="12">
        <v>2</v>
      </c>
      <c r="E15" s="56" t="s">
        <v>71</v>
      </c>
      <c r="F15" s="57"/>
      <c r="G15" s="62" t="str">
        <f>'Senior Boys'!G15:I15</f>
        <v>Waverley</v>
      </c>
      <c r="H15" s="56"/>
      <c r="I15" s="56"/>
      <c r="J15" s="12">
        <v>2</v>
      </c>
      <c r="K15" s="56" t="s">
        <v>49</v>
      </c>
      <c r="L15" s="57"/>
    </row>
    <row r="16" spans="1:12" ht="13.5" customHeight="1" thickBot="1">
      <c r="A16" s="58" t="str">
        <f>'Senior Boys'!A16:C16</f>
        <v>Knox</v>
      </c>
      <c r="B16" s="59"/>
      <c r="C16" s="59"/>
      <c r="D16" s="12">
        <v>3</v>
      </c>
      <c r="E16" s="56" t="s">
        <v>46</v>
      </c>
      <c r="F16" s="57"/>
      <c r="G16" s="62" t="str">
        <f>'Senior Boys'!G16:I16</f>
        <v>Whitehorse</v>
      </c>
      <c r="H16" s="56"/>
      <c r="I16" s="56"/>
      <c r="J16" s="12">
        <v>3</v>
      </c>
      <c r="K16" s="56" t="s">
        <v>57</v>
      </c>
      <c r="L16" s="57"/>
    </row>
    <row r="17" spans="1:12" ht="13.5" customHeight="1" thickBot="1">
      <c r="A17" s="58" t="str">
        <f>'Senior Boys'!A17:C17</f>
        <v>Monash</v>
      </c>
      <c r="B17" s="59"/>
      <c r="C17" s="59"/>
      <c r="D17" s="13">
        <v>4</v>
      </c>
      <c r="E17" s="66" t="s">
        <v>47</v>
      </c>
      <c r="F17" s="67"/>
      <c r="G17" s="62" t="str">
        <f>'Senior Boys'!G17:I17</f>
        <v>Yarra</v>
      </c>
      <c r="H17" s="56"/>
      <c r="I17" s="56"/>
      <c r="J17" s="13">
        <v>4</v>
      </c>
      <c r="K17" s="66" t="s">
        <v>48</v>
      </c>
      <c r="L17" s="67"/>
    </row>
    <row r="19" ht="15">
      <c r="A19" s="6" t="s">
        <v>8</v>
      </c>
    </row>
    <row r="20" ht="15">
      <c r="A20" s="6"/>
    </row>
    <row r="21" spans="1:12" ht="14.25">
      <c r="A21" s="94" t="s">
        <v>36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ht="15">
      <c r="A22" s="6"/>
    </row>
    <row r="23" ht="14.25">
      <c r="A23" s="11" t="s">
        <v>13</v>
      </c>
    </row>
    <row r="24" ht="13.5" thickBot="1"/>
    <row r="25" spans="1:12" ht="14.25" thickBot="1" thickTop="1">
      <c r="A25" s="32" t="s">
        <v>3</v>
      </c>
      <c r="B25" s="34" t="s">
        <v>4</v>
      </c>
      <c r="C25" s="63" t="s">
        <v>0</v>
      </c>
      <c r="D25" s="64"/>
      <c r="E25" s="65"/>
      <c r="F25" s="19" t="s">
        <v>5</v>
      </c>
      <c r="G25" s="33" t="s">
        <v>3</v>
      </c>
      <c r="H25" s="34" t="s">
        <v>4</v>
      </c>
      <c r="I25" s="63" t="s">
        <v>1</v>
      </c>
      <c r="J25" s="64"/>
      <c r="K25" s="65"/>
      <c r="L25" s="19" t="s">
        <v>5</v>
      </c>
    </row>
    <row r="26" spans="1:12" ht="13.5" thickBot="1">
      <c r="A26" s="98">
        <v>1</v>
      </c>
      <c r="B26" s="106">
        <v>0.3958333333333333</v>
      </c>
      <c r="C26" s="15" t="s">
        <v>6</v>
      </c>
      <c r="D26" s="79" t="str">
        <f>CONCATENATE(E14," v ",E17)</f>
        <v>Balwyn HS v JOHN MONASH</v>
      </c>
      <c r="E26" s="79"/>
      <c r="F26" s="16"/>
      <c r="G26" s="98">
        <v>1</v>
      </c>
      <c r="H26" s="106">
        <f>B26</f>
        <v>0.3958333333333333</v>
      </c>
      <c r="I26" s="15" t="s">
        <v>6</v>
      </c>
      <c r="J26" s="79" t="str">
        <f>CONCATENATE(K14," v ",K17)</f>
        <v>Maroondah v LILYDALE</v>
      </c>
      <c r="K26" s="79"/>
      <c r="L26" s="16"/>
    </row>
    <row r="27" spans="1:12" ht="13.5" thickBot="1">
      <c r="A27" s="99"/>
      <c r="B27" s="107"/>
      <c r="C27" s="28" t="s">
        <v>7</v>
      </c>
      <c r="D27" s="74" t="str">
        <f>CONCATENATE(E15," v ",E16)</f>
        <v>Monbulk C v WANTIRNA</v>
      </c>
      <c r="E27" s="74"/>
      <c r="F27" s="29"/>
      <c r="G27" s="99"/>
      <c r="H27" s="107"/>
      <c r="I27" s="28" t="s">
        <v>7</v>
      </c>
      <c r="J27" s="74" t="str">
        <f>CONCATENATE(K15," v ",K16)</f>
        <v>GLEN WAVERLEY v Box Hill SSC</v>
      </c>
      <c r="K27" s="74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3" t="s">
        <v>0</v>
      </c>
      <c r="D29" s="64"/>
      <c r="E29" s="65"/>
      <c r="F29" s="19" t="s">
        <v>5</v>
      </c>
      <c r="G29" s="33" t="s">
        <v>3</v>
      </c>
      <c r="H29" s="34" t="s">
        <v>4</v>
      </c>
      <c r="I29" s="63" t="s">
        <v>1</v>
      </c>
      <c r="J29" s="64"/>
      <c r="K29" s="65"/>
      <c r="L29" s="19" t="s">
        <v>5</v>
      </c>
    </row>
    <row r="30" spans="1:12" ht="13.5" thickBot="1">
      <c r="A30" s="75">
        <v>2</v>
      </c>
      <c r="B30" s="76"/>
      <c r="C30" s="15" t="s">
        <v>9</v>
      </c>
      <c r="D30" s="79" t="str">
        <f>CONCATENATE(E17," v ",E16)</f>
        <v>JOHN MONASH v WANTIRNA</v>
      </c>
      <c r="E30" s="79"/>
      <c r="F30" s="16"/>
      <c r="G30" s="75">
        <v>2</v>
      </c>
      <c r="H30" s="76"/>
      <c r="I30" s="15" t="s">
        <v>9</v>
      </c>
      <c r="J30" s="79" t="str">
        <f>CONCATENATE(K17," v ",K16)</f>
        <v>LILYDALE v Box Hill SSC</v>
      </c>
      <c r="K30" s="79"/>
      <c r="L30" s="16"/>
    </row>
    <row r="31" spans="1:12" ht="13.5" thickBot="1">
      <c r="A31" s="77"/>
      <c r="B31" s="78"/>
      <c r="C31" s="28" t="s">
        <v>10</v>
      </c>
      <c r="D31" s="74" t="str">
        <f>CONCATENATE(E14," v ",E15)</f>
        <v>Balwyn HS v Monbulk C</v>
      </c>
      <c r="E31" s="74"/>
      <c r="F31" s="29"/>
      <c r="G31" s="77"/>
      <c r="H31" s="78"/>
      <c r="I31" s="28" t="s">
        <v>10</v>
      </c>
      <c r="J31" s="74" t="str">
        <f>CONCATENATE(K14," v ",K15)</f>
        <v>Maroondah v GLEN WAVERLEY</v>
      </c>
      <c r="K31" s="74"/>
      <c r="L31" s="29"/>
    </row>
    <row r="32" spans="1:12" ht="14.25" thickBot="1" thickTop="1">
      <c r="A32" s="17"/>
      <c r="B32" s="17"/>
      <c r="C32" s="17"/>
      <c r="D32" s="18"/>
      <c r="E32" s="17"/>
      <c r="F32" s="17"/>
      <c r="G32" s="17"/>
      <c r="H32" s="17"/>
      <c r="I32" s="17"/>
      <c r="J32" s="17"/>
      <c r="K32" s="17"/>
      <c r="L32" s="17"/>
    </row>
    <row r="33" spans="1:12" ht="14.25" thickBot="1" thickTop="1">
      <c r="A33" s="32" t="s">
        <v>3</v>
      </c>
      <c r="B33" s="34" t="s">
        <v>4</v>
      </c>
      <c r="C33" s="63" t="s">
        <v>0</v>
      </c>
      <c r="D33" s="64"/>
      <c r="E33" s="65"/>
      <c r="F33" s="19" t="s">
        <v>5</v>
      </c>
      <c r="G33" s="33" t="s">
        <v>3</v>
      </c>
      <c r="H33" s="34" t="s">
        <v>4</v>
      </c>
      <c r="I33" s="63" t="s">
        <v>1</v>
      </c>
      <c r="J33" s="64"/>
      <c r="K33" s="65"/>
      <c r="L33" s="19" t="s">
        <v>5</v>
      </c>
    </row>
    <row r="34" spans="1:12" ht="13.5" thickBot="1">
      <c r="A34" s="75">
        <v>3</v>
      </c>
      <c r="B34" s="76"/>
      <c r="C34" s="15" t="s">
        <v>11</v>
      </c>
      <c r="D34" s="79" t="str">
        <f>CONCATENATE(E15," v ",E17)</f>
        <v>Monbulk C v JOHN MONASH</v>
      </c>
      <c r="E34" s="79"/>
      <c r="F34" s="16"/>
      <c r="G34" s="75">
        <v>3</v>
      </c>
      <c r="H34" s="76"/>
      <c r="I34" s="15" t="s">
        <v>11</v>
      </c>
      <c r="J34" s="79" t="str">
        <f>CONCATENATE(K15," v ",K17)</f>
        <v>GLEN WAVERLEY v LILYDALE</v>
      </c>
      <c r="K34" s="79"/>
      <c r="L34" s="16"/>
    </row>
    <row r="35" spans="1:12" ht="13.5" thickBot="1">
      <c r="A35" s="77"/>
      <c r="B35" s="78"/>
      <c r="C35" s="28" t="s">
        <v>12</v>
      </c>
      <c r="D35" s="74" t="str">
        <f>CONCATENATE(E16," v ",E14)</f>
        <v>WANTIRNA v Balwyn HS</v>
      </c>
      <c r="E35" s="74"/>
      <c r="F35" s="29"/>
      <c r="G35" s="77"/>
      <c r="H35" s="78"/>
      <c r="I35" s="28" t="s">
        <v>12</v>
      </c>
      <c r="J35" s="74" t="str">
        <f>CONCATENATE(K16," v ",K14)</f>
        <v>Box Hill SSC v Maroondah</v>
      </c>
      <c r="K35" s="74"/>
      <c r="L35" s="29"/>
    </row>
    <row r="36" spans="1:12" ht="15.75" thickTop="1">
      <c r="A36" s="3"/>
      <c r="B36" s="7"/>
      <c r="C36" s="8"/>
      <c r="D36" s="9"/>
      <c r="E36" s="9"/>
      <c r="F36" s="4"/>
      <c r="G36" s="3"/>
      <c r="H36" s="7"/>
      <c r="I36" s="8"/>
      <c r="J36" s="9"/>
      <c r="K36" s="9"/>
      <c r="L36" s="4"/>
    </row>
    <row r="37" spans="1:12" ht="15">
      <c r="A37" s="10" t="s">
        <v>14</v>
      </c>
      <c r="B37" s="7"/>
      <c r="C37" s="8"/>
      <c r="D37" s="9"/>
      <c r="E37" s="9"/>
      <c r="F37" s="4"/>
      <c r="G37" s="3"/>
      <c r="H37" s="7"/>
      <c r="I37" s="8"/>
      <c r="J37" s="9"/>
      <c r="K37" s="9"/>
      <c r="L37" s="4"/>
    </row>
    <row r="38" spans="1:12" ht="15">
      <c r="A38" s="10"/>
      <c r="B38" s="7"/>
      <c r="C38" s="8"/>
      <c r="D38" s="9"/>
      <c r="E38" s="9"/>
      <c r="F38" s="4"/>
      <c r="G38" s="3"/>
      <c r="H38" s="7"/>
      <c r="I38" s="8"/>
      <c r="J38" s="9"/>
      <c r="K38" s="9"/>
      <c r="L38" s="4"/>
    </row>
    <row r="39" spans="1:12" ht="15" customHeight="1">
      <c r="A39" s="93" t="s">
        <v>37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ht="13.5" thickBot="1"/>
    <row r="41" spans="1:12" ht="14.25" customHeight="1" thickBot="1" thickTop="1">
      <c r="A41" s="81" t="s">
        <v>4</v>
      </c>
      <c r="B41" s="82"/>
      <c r="C41" s="101"/>
      <c r="D41" s="102"/>
      <c r="E41" s="102"/>
      <c r="F41" s="102"/>
      <c r="G41" s="102"/>
      <c r="H41" s="102"/>
      <c r="I41" s="102"/>
      <c r="J41" s="102"/>
      <c r="K41" s="103"/>
      <c r="L41" s="19" t="s">
        <v>5</v>
      </c>
    </row>
    <row r="42" spans="1:12" ht="13.5" thickBot="1">
      <c r="A42" s="83">
        <v>0.08333333333333333</v>
      </c>
      <c r="B42" s="84"/>
      <c r="C42" s="87" t="s">
        <v>26</v>
      </c>
      <c r="D42" s="88"/>
      <c r="E42" s="88"/>
      <c r="F42" s="88"/>
      <c r="G42" s="88" t="s">
        <v>27</v>
      </c>
      <c r="H42" s="88"/>
      <c r="I42" s="88"/>
      <c r="J42" s="88"/>
      <c r="K42" s="89"/>
      <c r="L42" s="104"/>
    </row>
    <row r="43" spans="1:12" ht="13.5" thickBot="1">
      <c r="A43" s="85"/>
      <c r="B43" s="86"/>
      <c r="C43" s="90"/>
      <c r="D43" s="91"/>
      <c r="E43" s="91"/>
      <c r="F43" s="91"/>
      <c r="G43" s="91"/>
      <c r="H43" s="91"/>
      <c r="I43" s="91"/>
      <c r="J43" s="91"/>
      <c r="K43" s="92"/>
      <c r="L43" s="105"/>
    </row>
    <row r="44" ht="13.5" thickTop="1"/>
    <row r="45" spans="8:12" ht="13.5" thickBot="1">
      <c r="H45" s="100"/>
      <c r="I45" s="100"/>
      <c r="J45" s="100"/>
      <c r="K45" s="100"/>
      <c r="L45" s="100"/>
    </row>
    <row r="46" spans="3:11" ht="14.25" thickBot="1" thickTop="1">
      <c r="C46" s="97" t="s">
        <v>15</v>
      </c>
      <c r="D46" s="95"/>
      <c r="E46" s="95"/>
      <c r="F46" s="95"/>
      <c r="G46" s="95" t="s">
        <v>19</v>
      </c>
      <c r="H46" s="95"/>
      <c r="I46" s="95"/>
      <c r="J46" s="95"/>
      <c r="K46" s="96"/>
    </row>
    <row r="47" spans="3:11" ht="13.5" thickBot="1">
      <c r="C47" s="48"/>
      <c r="D47" s="49"/>
      <c r="E47" s="49"/>
      <c r="F47" s="49"/>
      <c r="G47" s="49"/>
      <c r="H47" s="49"/>
      <c r="I47" s="49"/>
      <c r="J47" s="49"/>
      <c r="K47" s="52"/>
    </row>
    <row r="48" spans="3:11" ht="13.5" thickBot="1">
      <c r="C48" s="50"/>
      <c r="D48" s="51"/>
      <c r="E48" s="51"/>
      <c r="F48" s="51"/>
      <c r="G48" s="51"/>
      <c r="H48" s="51"/>
      <c r="I48" s="51"/>
      <c r="J48" s="51"/>
      <c r="K48" s="53"/>
    </row>
    <row r="49" ht="13.5" thickTop="1"/>
  </sheetData>
  <sheetProtection selectLockedCells="1"/>
  <mergeCells count="71">
    <mergeCell ref="A30:B31"/>
    <mergeCell ref="A34:B35"/>
    <mergeCell ref="G30:H31"/>
    <mergeCell ref="G34:H35"/>
    <mergeCell ref="A2:L2"/>
    <mergeCell ref="A3:L3"/>
    <mergeCell ref="A8:K8"/>
    <mergeCell ref="A6:L6"/>
    <mergeCell ref="A12:F12"/>
    <mergeCell ref="G12:L12"/>
    <mergeCell ref="A7:L7"/>
    <mergeCell ref="A4:L4"/>
    <mergeCell ref="A5:L5"/>
    <mergeCell ref="A13:C13"/>
    <mergeCell ref="D13:F13"/>
    <mergeCell ref="G13:I13"/>
    <mergeCell ref="J13:L13"/>
    <mergeCell ref="A14:C14"/>
    <mergeCell ref="E14:F14"/>
    <mergeCell ref="G14:I14"/>
    <mergeCell ref="K14:L14"/>
    <mergeCell ref="A15:C15"/>
    <mergeCell ref="E15:F15"/>
    <mergeCell ref="G15:I15"/>
    <mergeCell ref="K15:L15"/>
    <mergeCell ref="A16:C16"/>
    <mergeCell ref="E16:F16"/>
    <mergeCell ref="G16:I16"/>
    <mergeCell ref="K16:L16"/>
    <mergeCell ref="A17:C17"/>
    <mergeCell ref="E17:F17"/>
    <mergeCell ref="G17:I17"/>
    <mergeCell ref="K17:L17"/>
    <mergeCell ref="G41:K41"/>
    <mergeCell ref="C25:E25"/>
    <mergeCell ref="I25:K25"/>
    <mergeCell ref="A21:L21"/>
    <mergeCell ref="A26:A27"/>
    <mergeCell ref="B26:B27"/>
    <mergeCell ref="D26:E26"/>
    <mergeCell ref="G26:G27"/>
    <mergeCell ref="H26:H27"/>
    <mergeCell ref="J26:K26"/>
    <mergeCell ref="J27:K27"/>
    <mergeCell ref="C29:E29"/>
    <mergeCell ref="I29:K29"/>
    <mergeCell ref="D30:E30"/>
    <mergeCell ref="J30:K30"/>
    <mergeCell ref="D31:E31"/>
    <mergeCell ref="J31:K31"/>
    <mergeCell ref="D27:E27"/>
    <mergeCell ref="D34:E34"/>
    <mergeCell ref="D35:E35"/>
    <mergeCell ref="G43:K43"/>
    <mergeCell ref="A39:L39"/>
    <mergeCell ref="C33:E33"/>
    <mergeCell ref="I33:K33"/>
    <mergeCell ref="J34:K34"/>
    <mergeCell ref="J35:K35"/>
    <mergeCell ref="A41:B41"/>
    <mergeCell ref="C41:F41"/>
    <mergeCell ref="A42:B43"/>
    <mergeCell ref="C42:F42"/>
    <mergeCell ref="G42:K42"/>
    <mergeCell ref="C47:F48"/>
    <mergeCell ref="G47:K48"/>
    <mergeCell ref="H45:L45"/>
    <mergeCell ref="G46:K46"/>
    <mergeCell ref="C46:F46"/>
    <mergeCell ref="L42:L43"/>
    <mergeCell ref="C43:F4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2"/>
  <sheetViews>
    <sheetView showGridLines="0" showRowColHeaders="0" showZeros="0" zoomScalePageLayoutView="0" workbookViewId="0" topLeftCell="A12">
      <selection activeCell="I29" sqref="I29:K29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111" t="s">
        <v>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68">
        <v>40669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4.25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4.25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4.25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2.75" customHeight="1">
      <c r="A6" s="72" t="s">
        <v>20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9" t="s">
        <v>0</v>
      </c>
      <c r="B10" s="69"/>
      <c r="C10" s="69"/>
      <c r="D10" s="69"/>
      <c r="E10" s="69"/>
      <c r="F10" s="69"/>
      <c r="G10" s="69" t="s">
        <v>1</v>
      </c>
      <c r="H10" s="69"/>
      <c r="I10" s="69"/>
      <c r="J10" s="69"/>
      <c r="K10" s="69"/>
      <c r="L10" s="69"/>
    </row>
    <row r="11" spans="1:12" ht="13.5" thickBot="1">
      <c r="A11" s="70" t="s">
        <v>17</v>
      </c>
      <c r="B11" s="71"/>
      <c r="C11" s="71"/>
      <c r="D11" s="54" t="s">
        <v>2</v>
      </c>
      <c r="E11" s="55"/>
      <c r="F11" s="55"/>
      <c r="G11" s="55" t="s">
        <v>17</v>
      </c>
      <c r="H11" s="55"/>
      <c r="I11" s="70"/>
      <c r="J11" s="71" t="s">
        <v>2</v>
      </c>
      <c r="K11" s="71"/>
      <c r="L11" s="54"/>
    </row>
    <row r="12" spans="1:12" ht="13.5" thickBot="1">
      <c r="A12" s="58" t="s">
        <v>28</v>
      </c>
      <c r="B12" s="59"/>
      <c r="C12" s="59"/>
      <c r="D12" s="12">
        <v>1</v>
      </c>
      <c r="E12" s="56" t="s">
        <v>50</v>
      </c>
      <c r="F12" s="57"/>
      <c r="G12" s="62" t="s">
        <v>32</v>
      </c>
      <c r="H12" s="56"/>
      <c r="I12" s="56"/>
      <c r="J12" s="12">
        <v>1</v>
      </c>
      <c r="K12" s="56" t="s">
        <v>79</v>
      </c>
      <c r="L12" s="57"/>
    </row>
    <row r="13" spans="1:12" ht="13.5" thickBot="1">
      <c r="A13" s="58" t="s">
        <v>29</v>
      </c>
      <c r="B13" s="59"/>
      <c r="C13" s="59"/>
      <c r="D13" s="12">
        <v>2</v>
      </c>
      <c r="E13" s="56" t="s">
        <v>51</v>
      </c>
      <c r="F13" s="57"/>
      <c r="G13" s="62" t="s">
        <v>54</v>
      </c>
      <c r="H13" s="56"/>
      <c r="I13" s="56"/>
      <c r="J13" s="12">
        <v>2</v>
      </c>
      <c r="K13" s="56" t="s">
        <v>58</v>
      </c>
      <c r="L13" s="57"/>
    </row>
    <row r="14" spans="1:12" ht="13.5" thickBot="1">
      <c r="A14" s="58" t="s">
        <v>30</v>
      </c>
      <c r="B14" s="59"/>
      <c r="C14" s="59"/>
      <c r="D14" s="12">
        <v>3</v>
      </c>
      <c r="E14" s="56" t="s">
        <v>52</v>
      </c>
      <c r="F14" s="57"/>
      <c r="G14" s="62" t="s">
        <v>34</v>
      </c>
      <c r="H14" s="56"/>
      <c r="I14" s="56"/>
      <c r="J14" s="12">
        <v>3</v>
      </c>
      <c r="K14" s="56" t="s">
        <v>57</v>
      </c>
      <c r="L14" s="57"/>
    </row>
    <row r="15" spans="1:12" ht="13.5" thickBot="1">
      <c r="A15" s="60" t="s">
        <v>31</v>
      </c>
      <c r="B15" s="61"/>
      <c r="C15" s="61"/>
      <c r="D15" s="13">
        <v>4</v>
      </c>
      <c r="E15" s="66" t="s">
        <v>53</v>
      </c>
      <c r="F15" s="67"/>
      <c r="G15" s="80" t="s">
        <v>55</v>
      </c>
      <c r="H15" s="66"/>
      <c r="I15" s="66"/>
      <c r="J15" s="13">
        <v>4</v>
      </c>
      <c r="K15" s="66" t="s">
        <v>56</v>
      </c>
      <c r="L15" s="67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3" t="s">
        <v>0</v>
      </c>
      <c r="D21" s="64"/>
      <c r="E21" s="65"/>
      <c r="F21" s="19" t="s">
        <v>5</v>
      </c>
      <c r="G21" s="33" t="s">
        <v>3</v>
      </c>
      <c r="H21" s="34" t="s">
        <v>4</v>
      </c>
      <c r="I21" s="63" t="s">
        <v>1</v>
      </c>
      <c r="J21" s="64"/>
      <c r="K21" s="65"/>
      <c r="L21" s="19" t="s">
        <v>5</v>
      </c>
    </row>
    <row r="22" spans="1:12" ht="13.5" thickBot="1">
      <c r="A22" s="98">
        <v>1</v>
      </c>
      <c r="B22" s="109" t="s">
        <v>78</v>
      </c>
      <c r="C22" s="15" t="s">
        <v>6</v>
      </c>
      <c r="D22" s="79" t="str">
        <f>CONCATENATE(E12," v ",E15)</f>
        <v>Doncaster SC v Brentwood SC</v>
      </c>
      <c r="E22" s="79"/>
      <c r="F22" s="16"/>
      <c r="G22" s="98">
        <v>1</v>
      </c>
      <c r="H22" s="109" t="s">
        <v>78</v>
      </c>
      <c r="I22" s="15" t="s">
        <v>6</v>
      </c>
      <c r="J22" s="79" t="str">
        <f>CONCATENATE(K12," v ",K15)</f>
        <v>Croydon SC v Lilydale HS</v>
      </c>
      <c r="K22" s="79"/>
      <c r="L22" s="16"/>
    </row>
    <row r="23" spans="1:12" ht="13.5" thickBot="1">
      <c r="A23" s="99"/>
      <c r="B23" s="110"/>
      <c r="C23" s="28" t="s">
        <v>7</v>
      </c>
      <c r="D23" s="74" t="str">
        <f>CONCATENATE(E13," v ",E14)</f>
        <v>Upwey HS v Rowville SC</v>
      </c>
      <c r="E23" s="74"/>
      <c r="F23" s="29"/>
      <c r="G23" s="99"/>
      <c r="H23" s="110"/>
      <c r="I23" s="28" t="s">
        <v>7</v>
      </c>
      <c r="J23" s="74" t="str">
        <f>CONCATENATE(K13," v ",K14)</f>
        <v>Mount Waverley SC v Box Hill SSC</v>
      </c>
      <c r="K23" s="74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3" t="s">
        <v>0</v>
      </c>
      <c r="D25" s="64"/>
      <c r="E25" s="65"/>
      <c r="F25" s="19" t="s">
        <v>5</v>
      </c>
      <c r="G25" s="33" t="s">
        <v>3</v>
      </c>
      <c r="H25" s="34" t="s">
        <v>4</v>
      </c>
      <c r="I25" s="63" t="s">
        <v>1</v>
      </c>
      <c r="J25" s="64"/>
      <c r="K25" s="65"/>
      <c r="L25" s="19" t="s">
        <v>5</v>
      </c>
    </row>
    <row r="26" spans="1:12" ht="13.5" thickBot="1">
      <c r="A26" s="98">
        <v>2</v>
      </c>
      <c r="B26" s="14"/>
      <c r="C26" s="15" t="s">
        <v>9</v>
      </c>
      <c r="D26" s="79" t="str">
        <f>CONCATENATE(E15," v ",E14)</f>
        <v>Brentwood SC v Rowville SC</v>
      </c>
      <c r="E26" s="79"/>
      <c r="F26" s="16"/>
      <c r="G26" s="98">
        <v>2</v>
      </c>
      <c r="H26" s="14"/>
      <c r="I26" s="15" t="s">
        <v>9</v>
      </c>
      <c r="J26" s="79" t="str">
        <f>CONCATENATE(K15," v ",K14)</f>
        <v>Lilydale HS v Box Hill SSC</v>
      </c>
      <c r="K26" s="79"/>
      <c r="L26" s="16"/>
    </row>
    <row r="27" spans="1:12" ht="13.5" thickBot="1">
      <c r="A27" s="99"/>
      <c r="B27" s="31"/>
      <c r="C27" s="28" t="s">
        <v>10</v>
      </c>
      <c r="D27" s="74" t="str">
        <f>CONCATENATE(E12," v ",E13)</f>
        <v>Doncaster SC v Upwey HS</v>
      </c>
      <c r="E27" s="74"/>
      <c r="F27" s="29"/>
      <c r="G27" s="99"/>
      <c r="H27" s="31"/>
      <c r="I27" s="28" t="s">
        <v>10</v>
      </c>
      <c r="J27" s="74" t="str">
        <f>CONCATENATE(K12," v ",K13)</f>
        <v>Croydon SC v Mount Waverley SC</v>
      </c>
      <c r="K27" s="74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3" t="s">
        <v>0</v>
      </c>
      <c r="D29" s="64"/>
      <c r="E29" s="65"/>
      <c r="F29" s="19" t="s">
        <v>5</v>
      </c>
      <c r="G29" s="33" t="s">
        <v>3</v>
      </c>
      <c r="H29" s="34" t="s">
        <v>4</v>
      </c>
      <c r="I29" s="63" t="s">
        <v>1</v>
      </c>
      <c r="J29" s="64"/>
      <c r="K29" s="65"/>
      <c r="L29" s="19" t="s">
        <v>5</v>
      </c>
    </row>
    <row r="30" spans="1:12" ht="13.5" thickBot="1">
      <c r="A30" s="98">
        <v>3</v>
      </c>
      <c r="B30" s="14"/>
      <c r="C30" s="15" t="s">
        <v>11</v>
      </c>
      <c r="D30" s="79" t="str">
        <f>CONCATENATE(E13," v ",E15)</f>
        <v>Upwey HS v Brentwood SC</v>
      </c>
      <c r="E30" s="79"/>
      <c r="F30" s="16"/>
      <c r="G30" s="98">
        <v>3</v>
      </c>
      <c r="H30" s="14"/>
      <c r="I30" s="15" t="s">
        <v>11</v>
      </c>
      <c r="J30" s="79" t="str">
        <f>CONCATENATE(K13," v ",K15)</f>
        <v>Mount Waverley SC v Lilydale HS</v>
      </c>
      <c r="K30" s="79"/>
      <c r="L30" s="16"/>
    </row>
    <row r="31" spans="1:12" ht="13.5" thickBot="1">
      <c r="A31" s="99"/>
      <c r="B31" s="31"/>
      <c r="C31" s="28" t="s">
        <v>12</v>
      </c>
      <c r="D31" s="74" t="str">
        <f>CONCATENATE(E14," v ",E12)</f>
        <v>Rowville SC v Doncaster SC</v>
      </c>
      <c r="E31" s="74"/>
      <c r="F31" s="29"/>
      <c r="G31" s="99"/>
      <c r="H31" s="31"/>
      <c r="I31" s="28" t="s">
        <v>12</v>
      </c>
      <c r="J31" s="74" t="str">
        <f>CONCATENATE(K14," v ",K12)</f>
        <v>Box Hill SSC v Croydon SC</v>
      </c>
      <c r="K31" s="74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1" t="s">
        <v>4</v>
      </c>
      <c r="B35" s="82"/>
      <c r="C35" s="101"/>
      <c r="D35" s="102"/>
      <c r="E35" s="102"/>
      <c r="F35" s="102"/>
      <c r="G35" s="102"/>
      <c r="H35" s="102"/>
      <c r="I35" s="102"/>
      <c r="J35" s="102"/>
      <c r="K35" s="103"/>
      <c r="L35" s="19" t="s">
        <v>5</v>
      </c>
    </row>
    <row r="36" spans="1:12" ht="13.5" thickBot="1">
      <c r="A36" s="83"/>
      <c r="B36" s="84"/>
      <c r="C36" s="87" t="s">
        <v>26</v>
      </c>
      <c r="D36" s="88"/>
      <c r="E36" s="88"/>
      <c r="F36" s="88"/>
      <c r="G36" s="88" t="s">
        <v>27</v>
      </c>
      <c r="H36" s="88"/>
      <c r="I36" s="88"/>
      <c r="J36" s="88"/>
      <c r="K36" s="89"/>
      <c r="L36" s="104"/>
    </row>
    <row r="37" spans="1:12" ht="13.5" thickBot="1">
      <c r="A37" s="85"/>
      <c r="B37" s="86"/>
      <c r="C37" s="90"/>
      <c r="D37" s="91"/>
      <c r="E37" s="91"/>
      <c r="F37" s="91"/>
      <c r="G37" s="91"/>
      <c r="H37" s="91"/>
      <c r="I37" s="91"/>
      <c r="J37" s="91"/>
      <c r="K37" s="92"/>
      <c r="L37" s="105"/>
    </row>
    <row r="38" ht="13.5" thickTop="1"/>
    <row r="39" spans="8:12" ht="13.5" thickBot="1">
      <c r="H39" s="100"/>
      <c r="I39" s="100"/>
      <c r="J39" s="100"/>
      <c r="K39" s="100"/>
      <c r="L39" s="100"/>
    </row>
    <row r="40" spans="3:11" ht="14.25" thickBot="1" thickTop="1">
      <c r="C40" s="97" t="s">
        <v>15</v>
      </c>
      <c r="D40" s="95"/>
      <c r="E40" s="95"/>
      <c r="F40" s="95"/>
      <c r="G40" s="95" t="s">
        <v>19</v>
      </c>
      <c r="H40" s="95"/>
      <c r="I40" s="95"/>
      <c r="J40" s="95"/>
      <c r="K40" s="96"/>
    </row>
    <row r="41" spans="3:11" ht="13.5" thickBot="1">
      <c r="C41" s="48"/>
      <c r="D41" s="49"/>
      <c r="E41" s="49"/>
      <c r="F41" s="49"/>
      <c r="G41" s="49"/>
      <c r="H41" s="49"/>
      <c r="I41" s="49"/>
      <c r="J41" s="49"/>
      <c r="K41" s="52"/>
    </row>
    <row r="42" spans="3:11" ht="13.5" thickBot="1">
      <c r="C42" s="50"/>
      <c r="D42" s="51"/>
      <c r="E42" s="51"/>
      <c r="F42" s="51"/>
      <c r="G42" s="51"/>
      <c r="H42" s="51"/>
      <c r="I42" s="51"/>
      <c r="J42" s="51"/>
      <c r="K42" s="53"/>
    </row>
    <row r="43" ht="13.5" thickTop="1"/>
  </sheetData>
  <sheetProtection selectLockedCells="1"/>
  <mergeCells count="68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G26:G27"/>
    <mergeCell ref="A22:A23"/>
    <mergeCell ref="D22:E22"/>
    <mergeCell ref="J22:K22"/>
    <mergeCell ref="D23:E23"/>
    <mergeCell ref="J23:K23"/>
    <mergeCell ref="G22:G23"/>
    <mergeCell ref="B22:B23"/>
    <mergeCell ref="H22:H23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showGridLines="0" showRowColHeaders="0" showZeros="0" zoomScalePageLayoutView="0" workbookViewId="0" topLeftCell="A7">
      <selection activeCell="I27" sqref="I27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8.7109375" style="0" customWidth="1"/>
    <col min="4" max="4" width="3.7109375" style="1" customWidth="1"/>
    <col min="5" max="5" width="26.421875" style="0" customWidth="1"/>
    <col min="6" max="6" width="6.7109375" style="0" customWidth="1"/>
    <col min="7" max="7" width="4.421875" style="0" customWidth="1"/>
    <col min="8" max="8" width="7.140625" style="0" customWidth="1"/>
    <col min="9" max="9" width="8.7109375" style="0" customWidth="1"/>
    <col min="10" max="10" width="3.7109375" style="0" customWidth="1"/>
    <col min="11" max="11" width="27.7109375" style="0" customWidth="1"/>
    <col min="12" max="12" width="6.7109375" style="0" customWidth="1"/>
  </cols>
  <sheetData>
    <row r="1" spans="1:12" ht="18.75">
      <c r="A1" s="111" t="s">
        <v>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68">
        <v>40662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4.25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4.25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4.25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2.75" customHeight="1">
      <c r="A6" s="72" t="s">
        <v>20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9" t="s">
        <v>0</v>
      </c>
      <c r="B10" s="69"/>
      <c r="C10" s="69"/>
      <c r="D10" s="69"/>
      <c r="E10" s="69"/>
      <c r="F10" s="69"/>
      <c r="G10" s="69" t="s">
        <v>1</v>
      </c>
      <c r="H10" s="69"/>
      <c r="I10" s="69"/>
      <c r="J10" s="69"/>
      <c r="K10" s="69"/>
      <c r="L10" s="69"/>
    </row>
    <row r="11" spans="1:12" ht="13.5" thickBot="1">
      <c r="A11" s="70" t="s">
        <v>17</v>
      </c>
      <c r="B11" s="71"/>
      <c r="C11" s="71"/>
      <c r="D11" s="54" t="s">
        <v>2</v>
      </c>
      <c r="E11" s="55"/>
      <c r="F11" s="55"/>
      <c r="G11" s="55" t="s">
        <v>17</v>
      </c>
      <c r="H11" s="55"/>
      <c r="I11" s="70"/>
      <c r="J11" s="71" t="s">
        <v>2</v>
      </c>
      <c r="K11" s="71"/>
      <c r="L11" s="54"/>
    </row>
    <row r="12" spans="1:12" ht="13.5" thickBot="1">
      <c r="A12" s="58" t="s">
        <v>28</v>
      </c>
      <c r="B12" s="59"/>
      <c r="C12" s="59"/>
      <c r="D12" s="12">
        <v>1</v>
      </c>
      <c r="E12" s="56" t="s">
        <v>60</v>
      </c>
      <c r="F12" s="57"/>
      <c r="G12" s="62" t="s">
        <v>32</v>
      </c>
      <c r="H12" s="56"/>
      <c r="I12" s="56"/>
      <c r="J12" s="12">
        <v>1</v>
      </c>
      <c r="K12" s="56" t="s">
        <v>80</v>
      </c>
      <c r="L12" s="57"/>
    </row>
    <row r="13" spans="1:12" ht="13.5" thickBot="1">
      <c r="A13" s="58" t="s">
        <v>29</v>
      </c>
      <c r="B13" s="59"/>
      <c r="C13" s="59"/>
      <c r="D13" s="12">
        <v>2</v>
      </c>
      <c r="E13" s="56" t="s">
        <v>51</v>
      </c>
      <c r="F13" s="57"/>
      <c r="G13" s="62" t="s">
        <v>54</v>
      </c>
      <c r="H13" s="56"/>
      <c r="I13" s="56"/>
      <c r="J13" s="12">
        <v>2</v>
      </c>
      <c r="K13" s="56" t="s">
        <v>62</v>
      </c>
      <c r="L13" s="57"/>
    </row>
    <row r="14" spans="1:12" ht="13.5" thickBot="1">
      <c r="A14" s="58" t="s">
        <v>30</v>
      </c>
      <c r="B14" s="59"/>
      <c r="C14" s="59"/>
      <c r="D14" s="12">
        <v>3</v>
      </c>
      <c r="E14" s="56" t="s">
        <v>61</v>
      </c>
      <c r="F14" s="57"/>
      <c r="G14" s="62" t="s">
        <v>34</v>
      </c>
      <c r="H14" s="56"/>
      <c r="I14" s="56"/>
      <c r="J14" s="12">
        <v>3</v>
      </c>
      <c r="K14" s="56" t="s">
        <v>63</v>
      </c>
      <c r="L14" s="57"/>
    </row>
    <row r="15" spans="1:12" ht="13.5" thickBot="1">
      <c r="A15" s="60" t="s">
        <v>31</v>
      </c>
      <c r="B15" s="61"/>
      <c r="C15" s="61"/>
      <c r="D15" s="13">
        <v>4</v>
      </c>
      <c r="E15" s="66" t="s">
        <v>53</v>
      </c>
      <c r="F15" s="67"/>
      <c r="G15" s="80" t="s">
        <v>55</v>
      </c>
      <c r="H15" s="66"/>
      <c r="I15" s="66"/>
      <c r="J15" s="13">
        <v>4</v>
      </c>
      <c r="K15" s="56" t="s">
        <v>64</v>
      </c>
      <c r="L15" s="57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3" t="s">
        <v>0</v>
      </c>
      <c r="D21" s="64"/>
      <c r="E21" s="65"/>
      <c r="F21" s="19" t="s">
        <v>5</v>
      </c>
      <c r="G21" s="33" t="s">
        <v>3</v>
      </c>
      <c r="H21" s="34" t="s">
        <v>4</v>
      </c>
      <c r="I21" s="63" t="s">
        <v>1</v>
      </c>
      <c r="J21" s="64"/>
      <c r="K21" s="65"/>
      <c r="L21" s="19" t="s">
        <v>5</v>
      </c>
    </row>
    <row r="22" spans="1:12" ht="13.5" thickBot="1">
      <c r="A22" s="98">
        <v>1</v>
      </c>
      <c r="B22" s="106" t="s">
        <v>78</v>
      </c>
      <c r="C22" s="15" t="s">
        <v>6</v>
      </c>
      <c r="D22" s="79" t="str">
        <f>CONCATENATE(E12," v ",E15)</f>
        <v>Camberwell HS v Brentwood SC</v>
      </c>
      <c r="E22" s="79"/>
      <c r="F22" s="16"/>
      <c r="G22" s="98">
        <v>1</v>
      </c>
      <c r="H22" s="106" t="s">
        <v>78</v>
      </c>
      <c r="I22" s="15" t="s">
        <v>6</v>
      </c>
      <c r="J22" s="79" t="str">
        <f>CONCATENATE(K12," v ",K15)</f>
        <v>Ringwood SC v Lilydale Heights C</v>
      </c>
      <c r="K22" s="79"/>
      <c r="L22" s="16"/>
    </row>
    <row r="23" spans="1:12" ht="13.5" thickBot="1">
      <c r="A23" s="99"/>
      <c r="B23" s="107"/>
      <c r="C23" s="28" t="s">
        <v>7</v>
      </c>
      <c r="D23" s="74" t="str">
        <f>CONCATENATE(E13," v ",E14)</f>
        <v>Upwey HS v Wantirna C</v>
      </c>
      <c r="E23" s="74"/>
      <c r="F23" s="29"/>
      <c r="G23" s="99"/>
      <c r="H23" s="107"/>
      <c r="I23" s="28" t="s">
        <v>7</v>
      </c>
      <c r="J23" s="74" t="str">
        <f>CONCATENATE(K13," v ",K14)</f>
        <v>Vermont SC v Koonung SC</v>
      </c>
      <c r="K23" s="74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3" t="s">
        <v>0</v>
      </c>
      <c r="D25" s="64"/>
      <c r="E25" s="65"/>
      <c r="F25" s="19" t="s">
        <v>5</v>
      </c>
      <c r="G25" s="33" t="s">
        <v>3</v>
      </c>
      <c r="H25" s="34" t="s">
        <v>4</v>
      </c>
      <c r="I25" s="63" t="s">
        <v>1</v>
      </c>
      <c r="J25" s="64"/>
      <c r="K25" s="65"/>
      <c r="L25" s="19" t="s">
        <v>5</v>
      </c>
    </row>
    <row r="26" spans="1:12" ht="13.5" thickBot="1">
      <c r="A26" s="98">
        <v>2</v>
      </c>
      <c r="B26" s="106"/>
      <c r="C26" s="15" t="s">
        <v>9</v>
      </c>
      <c r="D26" s="79" t="str">
        <f>CONCATENATE(E15," v ",E14)</f>
        <v>Brentwood SC v Wantirna C</v>
      </c>
      <c r="E26" s="79"/>
      <c r="F26" s="16"/>
      <c r="G26" s="98">
        <v>2</v>
      </c>
      <c r="H26" s="106"/>
      <c r="I26" s="15" t="s">
        <v>9</v>
      </c>
      <c r="J26" s="79" t="str">
        <f>CONCATENATE(K15," v ",K14)</f>
        <v>Lilydale Heights C v Koonung SC</v>
      </c>
      <c r="K26" s="79"/>
      <c r="L26" s="16"/>
    </row>
    <row r="27" spans="1:12" ht="13.5" thickBot="1">
      <c r="A27" s="99"/>
      <c r="B27" s="107"/>
      <c r="C27" s="28" t="s">
        <v>10</v>
      </c>
      <c r="D27" s="74" t="str">
        <f>CONCATENATE(E12," v ",E13)</f>
        <v>Camberwell HS v Upwey HS</v>
      </c>
      <c r="E27" s="74"/>
      <c r="F27" s="29"/>
      <c r="G27" s="99"/>
      <c r="H27" s="107"/>
      <c r="I27" s="28" t="s">
        <v>10</v>
      </c>
      <c r="J27" s="74" t="str">
        <f>CONCATENATE(K12," v ",K13)</f>
        <v>Ringwood SC v Vermont SC</v>
      </c>
      <c r="K27" s="74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3" t="s">
        <v>0</v>
      </c>
      <c r="D29" s="64"/>
      <c r="E29" s="65"/>
      <c r="F29" s="19" t="s">
        <v>5</v>
      </c>
      <c r="G29" s="33" t="s">
        <v>3</v>
      </c>
      <c r="H29" s="34" t="s">
        <v>4</v>
      </c>
      <c r="I29" s="63" t="s">
        <v>1</v>
      </c>
      <c r="J29" s="64"/>
      <c r="K29" s="65"/>
      <c r="L29" s="19" t="s">
        <v>5</v>
      </c>
    </row>
    <row r="30" spans="1:12" ht="13.5" thickBot="1">
      <c r="A30" s="98">
        <v>3</v>
      </c>
      <c r="B30" s="106"/>
      <c r="C30" s="15" t="s">
        <v>11</v>
      </c>
      <c r="D30" s="79" t="str">
        <f>CONCATENATE(E13," v ",E15)</f>
        <v>Upwey HS v Brentwood SC</v>
      </c>
      <c r="E30" s="79"/>
      <c r="F30" s="16"/>
      <c r="G30" s="98">
        <v>3</v>
      </c>
      <c r="H30" s="106"/>
      <c r="I30" s="15" t="s">
        <v>11</v>
      </c>
      <c r="J30" s="79" t="str">
        <f>CONCATENATE(K13," v ",K15)</f>
        <v>Vermont SC v Lilydale Heights C</v>
      </c>
      <c r="K30" s="79"/>
      <c r="L30" s="16"/>
    </row>
    <row r="31" spans="1:12" ht="13.5" thickBot="1">
      <c r="A31" s="99"/>
      <c r="B31" s="107"/>
      <c r="C31" s="28" t="s">
        <v>12</v>
      </c>
      <c r="D31" s="74" t="str">
        <f>CONCATENATE(E14," v ",E12)</f>
        <v>Wantirna C v Camberwell HS</v>
      </c>
      <c r="E31" s="74"/>
      <c r="F31" s="29"/>
      <c r="G31" s="99"/>
      <c r="H31" s="107"/>
      <c r="I31" s="28" t="s">
        <v>12</v>
      </c>
      <c r="J31" s="74" t="str">
        <f>CONCATENATE(K14," v ",K12)</f>
        <v>Koonung SC v Ringwood SC</v>
      </c>
      <c r="K31" s="74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1" t="s">
        <v>4</v>
      </c>
      <c r="B35" s="82"/>
      <c r="C35" s="101"/>
      <c r="D35" s="102"/>
      <c r="E35" s="102"/>
      <c r="F35" s="102"/>
      <c r="G35" s="102"/>
      <c r="H35" s="102"/>
      <c r="I35" s="102"/>
      <c r="J35" s="102"/>
      <c r="K35" s="103"/>
      <c r="L35" s="19" t="s">
        <v>5</v>
      </c>
    </row>
    <row r="36" spans="1:12" ht="13.5" thickBot="1">
      <c r="A36" s="83"/>
      <c r="B36" s="84"/>
      <c r="C36" s="87" t="s">
        <v>26</v>
      </c>
      <c r="D36" s="88"/>
      <c r="E36" s="88"/>
      <c r="F36" s="88"/>
      <c r="G36" s="88" t="s">
        <v>27</v>
      </c>
      <c r="H36" s="88"/>
      <c r="I36" s="88"/>
      <c r="J36" s="88"/>
      <c r="K36" s="89"/>
      <c r="L36" s="104"/>
    </row>
    <row r="37" spans="1:12" ht="13.5" thickBot="1">
      <c r="A37" s="85"/>
      <c r="B37" s="86"/>
      <c r="C37" s="90"/>
      <c r="D37" s="91"/>
      <c r="E37" s="91"/>
      <c r="F37" s="91"/>
      <c r="G37" s="91"/>
      <c r="H37" s="91"/>
      <c r="I37" s="91"/>
      <c r="J37" s="91"/>
      <c r="K37" s="92"/>
      <c r="L37" s="105"/>
    </row>
    <row r="38" ht="13.5" thickTop="1"/>
    <row r="39" spans="8:12" ht="13.5" thickBot="1">
      <c r="H39" s="100"/>
      <c r="I39" s="100"/>
      <c r="J39" s="100"/>
      <c r="K39" s="100"/>
      <c r="L39" s="100"/>
    </row>
    <row r="40" spans="3:11" ht="14.25" thickBot="1" thickTop="1">
      <c r="C40" s="97" t="s">
        <v>15</v>
      </c>
      <c r="D40" s="95"/>
      <c r="E40" s="95"/>
      <c r="F40" s="95"/>
      <c r="G40" s="95" t="s">
        <v>19</v>
      </c>
      <c r="H40" s="95"/>
      <c r="I40" s="95"/>
      <c r="J40" s="95"/>
      <c r="K40" s="96"/>
    </row>
    <row r="41" spans="3:11" ht="13.5" thickBot="1">
      <c r="C41" s="48"/>
      <c r="D41" s="49"/>
      <c r="E41" s="49"/>
      <c r="F41" s="49"/>
      <c r="G41" s="49"/>
      <c r="H41" s="49"/>
      <c r="I41" s="49"/>
      <c r="J41" s="49"/>
      <c r="K41" s="52"/>
    </row>
    <row r="42" spans="3:11" ht="13.5" thickBot="1">
      <c r="C42" s="50"/>
      <c r="D42" s="51"/>
      <c r="E42" s="51"/>
      <c r="F42" s="51"/>
      <c r="G42" s="51"/>
      <c r="H42" s="51"/>
      <c r="I42" s="51"/>
      <c r="J42" s="51"/>
      <c r="K42" s="53"/>
    </row>
    <row r="43" ht="13.5" thickTop="1"/>
  </sheetData>
  <sheetProtection selectLockedCells="1"/>
  <mergeCells count="72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A22:A23"/>
    <mergeCell ref="B22:B23"/>
    <mergeCell ref="D22:E22"/>
    <mergeCell ref="G22:G23"/>
    <mergeCell ref="H22:H23"/>
    <mergeCell ref="J22:K22"/>
    <mergeCell ref="D23:E23"/>
    <mergeCell ref="J23:K23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G37:K37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5:K35"/>
    <mergeCell ref="A36:B37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Zeros="0" zoomScalePageLayoutView="0" workbookViewId="0" topLeftCell="A1">
      <selection activeCell="H22" sqref="H22:H23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3.0039062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5.57421875" style="0" customWidth="1"/>
    <col min="12" max="12" width="6.7109375" style="0" customWidth="1"/>
  </cols>
  <sheetData>
    <row r="1" spans="1:12" ht="18.75">
      <c r="A1" s="111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68">
        <v>40851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4.25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4.25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4.25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2.75" customHeight="1">
      <c r="A6" s="72" t="s">
        <v>20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9" t="s">
        <v>0</v>
      </c>
      <c r="B10" s="69"/>
      <c r="C10" s="69"/>
      <c r="D10" s="69"/>
      <c r="E10" s="69"/>
      <c r="F10" s="69"/>
      <c r="G10" s="69" t="s">
        <v>1</v>
      </c>
      <c r="H10" s="69"/>
      <c r="I10" s="69"/>
      <c r="J10" s="69"/>
      <c r="K10" s="69"/>
      <c r="L10" s="69"/>
    </row>
    <row r="11" spans="1:12" ht="13.5" thickBot="1">
      <c r="A11" s="70" t="s">
        <v>17</v>
      </c>
      <c r="B11" s="71"/>
      <c r="C11" s="71"/>
      <c r="D11" s="54" t="s">
        <v>2</v>
      </c>
      <c r="E11" s="55"/>
      <c r="F11" s="55"/>
      <c r="G11" s="55" t="s">
        <v>17</v>
      </c>
      <c r="H11" s="55"/>
      <c r="I11" s="70"/>
      <c r="J11" s="71" t="s">
        <v>2</v>
      </c>
      <c r="K11" s="71"/>
      <c r="L11" s="54"/>
    </row>
    <row r="12" spans="1:12" ht="13.5" customHeight="1" thickBot="1">
      <c r="A12" s="58" t="s">
        <v>28</v>
      </c>
      <c r="B12" s="59"/>
      <c r="C12" s="59"/>
      <c r="D12" s="12">
        <v>1</v>
      </c>
      <c r="E12" s="56" t="s">
        <v>72</v>
      </c>
      <c r="F12" s="57"/>
      <c r="G12" s="62" t="s">
        <v>54</v>
      </c>
      <c r="H12" s="56"/>
      <c r="I12" s="56"/>
      <c r="J12" s="12">
        <v>1</v>
      </c>
      <c r="K12" s="56" t="s">
        <v>58</v>
      </c>
      <c r="L12" s="57"/>
    </row>
    <row r="13" spans="1:12" ht="13.5" customHeight="1" thickBot="1">
      <c r="A13" s="58" t="s">
        <v>29</v>
      </c>
      <c r="B13" s="59"/>
      <c r="C13" s="59"/>
      <c r="D13" s="12">
        <v>2</v>
      </c>
      <c r="E13" s="56" t="s">
        <v>51</v>
      </c>
      <c r="F13" s="57"/>
      <c r="G13" s="62" t="s">
        <v>34</v>
      </c>
      <c r="H13" s="56"/>
      <c r="I13" s="56"/>
      <c r="J13" s="12">
        <v>2</v>
      </c>
      <c r="K13" s="56" t="s">
        <v>57</v>
      </c>
      <c r="L13" s="57"/>
    </row>
    <row r="14" spans="1:12" ht="13.5" customHeight="1" thickBot="1">
      <c r="A14" s="58" t="s">
        <v>30</v>
      </c>
      <c r="B14" s="59"/>
      <c r="C14" s="59"/>
      <c r="D14" s="12">
        <v>3</v>
      </c>
      <c r="E14" s="56" t="s">
        <v>30</v>
      </c>
      <c r="F14" s="57"/>
      <c r="G14" s="62" t="s">
        <v>55</v>
      </c>
      <c r="H14" s="56"/>
      <c r="I14" s="56"/>
      <c r="J14" s="12">
        <v>3</v>
      </c>
      <c r="K14" s="56" t="s">
        <v>73</v>
      </c>
      <c r="L14" s="57"/>
    </row>
    <row r="15" spans="1:12" ht="13.5" customHeight="1" thickBot="1">
      <c r="A15" s="60" t="s">
        <v>31</v>
      </c>
      <c r="B15" s="61"/>
      <c r="C15" s="61"/>
      <c r="D15" s="13">
        <v>4</v>
      </c>
      <c r="E15" s="66" t="s">
        <v>53</v>
      </c>
      <c r="F15" s="67"/>
      <c r="G15" s="80" t="s">
        <v>32</v>
      </c>
      <c r="H15" s="66"/>
      <c r="I15" s="66"/>
      <c r="J15" s="13">
        <v>4</v>
      </c>
      <c r="K15" s="66" t="s">
        <v>80</v>
      </c>
      <c r="L15" s="67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3" t="s">
        <v>0</v>
      </c>
      <c r="D21" s="64"/>
      <c r="E21" s="65"/>
      <c r="F21" s="19" t="s">
        <v>5</v>
      </c>
      <c r="G21" s="33" t="s">
        <v>3</v>
      </c>
      <c r="H21" s="34" t="s">
        <v>4</v>
      </c>
      <c r="I21" s="63" t="s">
        <v>1</v>
      </c>
      <c r="J21" s="64"/>
      <c r="K21" s="65"/>
      <c r="L21" s="19" t="s">
        <v>5</v>
      </c>
    </row>
    <row r="22" spans="1:12" ht="13.5" thickBot="1">
      <c r="A22" s="98">
        <v>1</v>
      </c>
      <c r="B22" s="106" t="s">
        <v>78</v>
      </c>
      <c r="C22" s="15" t="s">
        <v>6</v>
      </c>
      <c r="D22" s="79" t="str">
        <f>CONCATENATE(E12," v ",E15)</f>
        <v>Balwyn HS v Brentwood SC</v>
      </c>
      <c r="E22" s="79"/>
      <c r="F22" s="16"/>
      <c r="G22" s="98">
        <v>1</v>
      </c>
      <c r="H22" s="106" t="s">
        <v>78</v>
      </c>
      <c r="I22" s="15" t="s">
        <v>6</v>
      </c>
      <c r="J22" s="79" t="str">
        <f>CONCATENATE(K12," v ",K15)</f>
        <v>Mount Waverley SC v Ringwood SC</v>
      </c>
      <c r="K22" s="79"/>
      <c r="L22" s="16"/>
    </row>
    <row r="23" spans="1:12" ht="13.5" thickBot="1">
      <c r="A23" s="99"/>
      <c r="B23" s="107"/>
      <c r="C23" s="28" t="s">
        <v>7</v>
      </c>
      <c r="D23" s="74" t="str">
        <f>CONCATENATE(E13," v ",E14)</f>
        <v>Upwey HS v Knox</v>
      </c>
      <c r="E23" s="74"/>
      <c r="F23" s="29"/>
      <c r="G23" s="99"/>
      <c r="H23" s="107"/>
      <c r="I23" s="28" t="s">
        <v>7</v>
      </c>
      <c r="J23" s="74" t="str">
        <f>CONCATENATE(K13," v ",K14)</f>
        <v>Box Hill SSC v Mooroolbark C</v>
      </c>
      <c r="K23" s="74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3" t="s">
        <v>0</v>
      </c>
      <c r="D25" s="64"/>
      <c r="E25" s="65"/>
      <c r="F25" s="19" t="s">
        <v>5</v>
      </c>
      <c r="G25" s="33" t="s">
        <v>3</v>
      </c>
      <c r="H25" s="34" t="s">
        <v>4</v>
      </c>
      <c r="I25" s="63" t="s">
        <v>1</v>
      </c>
      <c r="J25" s="64"/>
      <c r="K25" s="65"/>
      <c r="L25" s="19" t="s">
        <v>5</v>
      </c>
    </row>
    <row r="26" spans="1:12" ht="13.5" thickBot="1">
      <c r="A26" s="98">
        <v>2</v>
      </c>
      <c r="B26" s="14"/>
      <c r="C26" s="15" t="s">
        <v>9</v>
      </c>
      <c r="D26" s="79" t="str">
        <f>CONCATENATE(E15," v ",E14)</f>
        <v>Brentwood SC v Knox</v>
      </c>
      <c r="E26" s="79"/>
      <c r="F26" s="16"/>
      <c r="G26" s="98">
        <v>2</v>
      </c>
      <c r="H26" s="14"/>
      <c r="I26" s="15" t="s">
        <v>9</v>
      </c>
      <c r="J26" s="79" t="str">
        <f>CONCATENATE(K15," v ",K14)</f>
        <v>Ringwood SC v Mooroolbark C</v>
      </c>
      <c r="K26" s="79"/>
      <c r="L26" s="16"/>
    </row>
    <row r="27" spans="1:12" ht="13.5" thickBot="1">
      <c r="A27" s="99"/>
      <c r="B27" s="31"/>
      <c r="C27" s="28" t="s">
        <v>10</v>
      </c>
      <c r="D27" s="74" t="str">
        <f>CONCATENATE(E12," v ",E13)</f>
        <v>Balwyn HS v Upwey HS</v>
      </c>
      <c r="E27" s="74"/>
      <c r="F27" s="29"/>
      <c r="G27" s="99"/>
      <c r="H27" s="31"/>
      <c r="I27" s="28" t="s">
        <v>10</v>
      </c>
      <c r="J27" s="74" t="str">
        <f>CONCATENATE(K12," v ",K13)</f>
        <v>Mount Waverley SC v Box Hill SSC</v>
      </c>
      <c r="K27" s="74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3" t="s">
        <v>0</v>
      </c>
      <c r="D29" s="64"/>
      <c r="E29" s="65"/>
      <c r="F29" s="19" t="s">
        <v>5</v>
      </c>
      <c r="G29" s="33" t="s">
        <v>3</v>
      </c>
      <c r="H29" s="34" t="s">
        <v>4</v>
      </c>
      <c r="I29" s="63" t="s">
        <v>1</v>
      </c>
      <c r="J29" s="64"/>
      <c r="K29" s="65"/>
      <c r="L29" s="19" t="s">
        <v>5</v>
      </c>
    </row>
    <row r="30" spans="1:12" ht="13.5" thickBot="1">
      <c r="A30" s="98">
        <v>3</v>
      </c>
      <c r="B30" s="14"/>
      <c r="C30" s="15" t="s">
        <v>11</v>
      </c>
      <c r="D30" s="79" t="str">
        <f>CONCATENATE(E13," v ",E15)</f>
        <v>Upwey HS v Brentwood SC</v>
      </c>
      <c r="E30" s="79"/>
      <c r="F30" s="16"/>
      <c r="G30" s="98">
        <v>3</v>
      </c>
      <c r="H30" s="14"/>
      <c r="I30" s="15" t="s">
        <v>11</v>
      </c>
      <c r="J30" s="79" t="str">
        <f>CONCATENATE(K13," v ",K15)</f>
        <v>Box Hill SSC v Ringwood SC</v>
      </c>
      <c r="K30" s="79"/>
      <c r="L30" s="16"/>
    </row>
    <row r="31" spans="1:12" ht="13.5" thickBot="1">
      <c r="A31" s="99"/>
      <c r="B31" s="31"/>
      <c r="C31" s="28" t="s">
        <v>12</v>
      </c>
      <c r="D31" s="74" t="str">
        <f>CONCATENATE(E14," v ",E12)</f>
        <v>Knox v Balwyn HS</v>
      </c>
      <c r="E31" s="74"/>
      <c r="F31" s="29"/>
      <c r="G31" s="99"/>
      <c r="H31" s="31"/>
      <c r="I31" s="28" t="s">
        <v>12</v>
      </c>
      <c r="J31" s="74" t="str">
        <f>CONCATENATE(K14," v ",K12)</f>
        <v>Mooroolbark C v Mount Waverley SC</v>
      </c>
      <c r="K31" s="74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81" t="s">
        <v>4</v>
      </c>
      <c r="B35" s="82"/>
      <c r="C35" s="101"/>
      <c r="D35" s="102"/>
      <c r="E35" s="102"/>
      <c r="F35" s="102"/>
      <c r="G35" s="102"/>
      <c r="H35" s="102"/>
      <c r="I35" s="102"/>
      <c r="J35" s="102"/>
      <c r="K35" s="103"/>
      <c r="L35" s="19" t="s">
        <v>5</v>
      </c>
    </row>
    <row r="36" spans="1:12" ht="13.5" thickBot="1">
      <c r="A36" s="83"/>
      <c r="B36" s="84"/>
      <c r="C36" s="87" t="s">
        <v>26</v>
      </c>
      <c r="D36" s="88"/>
      <c r="E36" s="88"/>
      <c r="F36" s="88"/>
      <c r="G36" s="88" t="s">
        <v>27</v>
      </c>
      <c r="H36" s="88"/>
      <c r="I36" s="88"/>
      <c r="J36" s="88"/>
      <c r="K36" s="89"/>
      <c r="L36" s="104"/>
    </row>
    <row r="37" spans="1:12" ht="13.5" thickBot="1">
      <c r="A37" s="85"/>
      <c r="B37" s="86"/>
      <c r="C37" s="90"/>
      <c r="D37" s="91"/>
      <c r="E37" s="91"/>
      <c r="F37" s="91"/>
      <c r="G37" s="91"/>
      <c r="H37" s="91"/>
      <c r="I37" s="91"/>
      <c r="J37" s="91"/>
      <c r="K37" s="92"/>
      <c r="L37" s="105"/>
    </row>
    <row r="38" ht="13.5" thickTop="1"/>
    <row r="39" spans="8:12" ht="13.5" thickBot="1">
      <c r="H39" s="100"/>
      <c r="I39" s="100"/>
      <c r="J39" s="100"/>
      <c r="K39" s="100"/>
      <c r="L39" s="100"/>
    </row>
    <row r="40" spans="3:11" ht="14.25" thickBot="1" thickTop="1">
      <c r="C40" s="97" t="s">
        <v>15</v>
      </c>
      <c r="D40" s="95"/>
      <c r="E40" s="95"/>
      <c r="F40" s="95"/>
      <c r="G40" s="95" t="s">
        <v>19</v>
      </c>
      <c r="H40" s="95"/>
      <c r="I40" s="95"/>
      <c r="J40" s="95"/>
      <c r="K40" s="96"/>
    </row>
    <row r="41" spans="3:11" ht="13.5" thickBot="1">
      <c r="C41" s="48"/>
      <c r="D41" s="49"/>
      <c r="E41" s="49"/>
      <c r="F41" s="49"/>
      <c r="G41" s="49"/>
      <c r="H41" s="49"/>
      <c r="I41" s="49"/>
      <c r="J41" s="49"/>
      <c r="K41" s="52"/>
    </row>
    <row r="42" spans="3:11" ht="13.5" thickBot="1">
      <c r="C42" s="50"/>
      <c r="D42" s="51"/>
      <c r="E42" s="51"/>
      <c r="F42" s="51"/>
      <c r="G42" s="51"/>
      <c r="H42" s="51"/>
      <c r="I42" s="51"/>
      <c r="J42" s="51"/>
      <c r="K42" s="53"/>
    </row>
    <row r="43" ht="13.5" thickTop="1"/>
  </sheetData>
  <sheetProtection selectLockedCells="1"/>
  <mergeCells count="68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G26:G27"/>
    <mergeCell ref="A22:A23"/>
    <mergeCell ref="D22:E22"/>
    <mergeCell ref="J22:K22"/>
    <mergeCell ref="D23:E23"/>
    <mergeCell ref="J23:K23"/>
    <mergeCell ref="G22:G23"/>
    <mergeCell ref="B22:B23"/>
    <mergeCell ref="H22:H23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showGridLines="0" showZeros="0" zoomScalePageLayoutView="0" workbookViewId="0" topLeftCell="A1">
      <selection activeCell="H22" sqref="H22:H23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4.7109375" style="0" customWidth="1"/>
    <col min="12" max="12" width="6.7109375" style="0" customWidth="1"/>
  </cols>
  <sheetData>
    <row r="1" spans="1:12" ht="18.75">
      <c r="A1" s="111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68">
        <v>40858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4.25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4.25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4.25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2.75" customHeight="1">
      <c r="A6" s="72" t="s">
        <v>20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9" t="s">
        <v>0</v>
      </c>
      <c r="B10" s="69"/>
      <c r="C10" s="69"/>
      <c r="D10" s="69"/>
      <c r="E10" s="69"/>
      <c r="F10" s="69"/>
      <c r="G10" s="69" t="s">
        <v>1</v>
      </c>
      <c r="H10" s="69"/>
      <c r="I10" s="69"/>
      <c r="J10" s="69"/>
      <c r="K10" s="69"/>
      <c r="L10" s="69"/>
    </row>
    <row r="11" spans="1:12" ht="13.5" thickBot="1">
      <c r="A11" s="70" t="s">
        <v>17</v>
      </c>
      <c r="B11" s="71"/>
      <c r="C11" s="71"/>
      <c r="D11" s="54" t="s">
        <v>2</v>
      </c>
      <c r="E11" s="55"/>
      <c r="F11" s="55"/>
      <c r="G11" s="55" t="s">
        <v>17</v>
      </c>
      <c r="H11" s="55"/>
      <c r="I11" s="70"/>
      <c r="J11" s="71" t="s">
        <v>2</v>
      </c>
      <c r="K11" s="71"/>
      <c r="L11" s="54"/>
    </row>
    <row r="12" spans="1:12" ht="13.5" thickBot="1">
      <c r="A12" s="58" t="s">
        <v>28</v>
      </c>
      <c r="B12" s="59"/>
      <c r="C12" s="59"/>
      <c r="D12" s="12">
        <v>1</v>
      </c>
      <c r="E12" s="56" t="s">
        <v>72</v>
      </c>
      <c r="F12" s="57"/>
      <c r="G12" s="62" t="s">
        <v>33</v>
      </c>
      <c r="H12" s="56"/>
      <c r="I12" s="56"/>
      <c r="J12" s="12">
        <v>1</v>
      </c>
      <c r="K12" s="56" t="s">
        <v>58</v>
      </c>
      <c r="L12" s="57"/>
    </row>
    <row r="13" spans="1:12" ht="13.5" thickBot="1">
      <c r="A13" s="58" t="s">
        <v>74</v>
      </c>
      <c r="B13" s="59"/>
      <c r="C13" s="59"/>
      <c r="D13" s="12">
        <v>2</v>
      </c>
      <c r="E13" s="56" t="s">
        <v>30</v>
      </c>
      <c r="F13" s="57"/>
      <c r="G13" s="62" t="s">
        <v>34</v>
      </c>
      <c r="H13" s="56"/>
      <c r="I13" s="56"/>
      <c r="J13" s="12">
        <v>2</v>
      </c>
      <c r="K13" s="56" t="s">
        <v>57</v>
      </c>
      <c r="L13" s="57"/>
    </row>
    <row r="14" spans="1:12" ht="13.5" thickBot="1">
      <c r="A14" s="58" t="s">
        <v>31</v>
      </c>
      <c r="B14" s="59"/>
      <c r="C14" s="59"/>
      <c r="D14" s="12">
        <v>3</v>
      </c>
      <c r="E14" s="56" t="s">
        <v>75</v>
      </c>
      <c r="F14" s="57"/>
      <c r="G14" s="62" t="s">
        <v>55</v>
      </c>
      <c r="H14" s="56"/>
      <c r="I14" s="56"/>
      <c r="J14" s="12">
        <v>3</v>
      </c>
      <c r="K14" s="56" t="s">
        <v>76</v>
      </c>
      <c r="L14" s="57"/>
    </row>
    <row r="15" spans="1:12" ht="13.5" thickBot="1">
      <c r="A15" s="60" t="s">
        <v>29</v>
      </c>
      <c r="B15" s="61"/>
      <c r="C15" s="61"/>
      <c r="D15" s="13">
        <v>4</v>
      </c>
      <c r="E15" s="66" t="s">
        <v>59</v>
      </c>
      <c r="F15" s="67"/>
      <c r="G15" s="80" t="s">
        <v>32</v>
      </c>
      <c r="H15" s="66"/>
      <c r="I15" s="66"/>
      <c r="J15" s="13">
        <v>4</v>
      </c>
      <c r="K15" s="66" t="s">
        <v>81</v>
      </c>
      <c r="L15" s="67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3" t="s">
        <v>0</v>
      </c>
      <c r="D21" s="64"/>
      <c r="E21" s="65"/>
      <c r="F21" s="19" t="s">
        <v>5</v>
      </c>
      <c r="G21" s="33" t="s">
        <v>3</v>
      </c>
      <c r="H21" s="34" t="s">
        <v>4</v>
      </c>
      <c r="I21" s="63" t="s">
        <v>1</v>
      </c>
      <c r="J21" s="64"/>
      <c r="K21" s="65"/>
      <c r="L21" s="19" t="s">
        <v>5</v>
      </c>
    </row>
    <row r="22" spans="1:12" ht="13.5" thickBot="1">
      <c r="A22" s="98">
        <v>1</v>
      </c>
      <c r="B22" s="106" t="s">
        <v>78</v>
      </c>
      <c r="C22" s="15" t="s">
        <v>6</v>
      </c>
      <c r="D22" s="79" t="str">
        <f>CONCATENATE(E12," v ",E15)</f>
        <v>Balwyn HS v Bye</v>
      </c>
      <c r="E22" s="79"/>
      <c r="F22" s="16"/>
      <c r="G22" s="98">
        <v>1</v>
      </c>
      <c r="H22" s="106" t="s">
        <v>78</v>
      </c>
      <c r="I22" s="15" t="s">
        <v>6</v>
      </c>
      <c r="J22" s="79" t="str">
        <f>CONCATENATE(K12," v ",K15)</f>
        <v>Mount Waverley SC v Heathmont C</v>
      </c>
      <c r="K22" s="79"/>
      <c r="L22" s="16"/>
    </row>
    <row r="23" spans="1:12" ht="13.5" thickBot="1">
      <c r="A23" s="99"/>
      <c r="B23" s="107"/>
      <c r="C23" s="28" t="s">
        <v>7</v>
      </c>
      <c r="D23" s="74" t="str">
        <f>CONCATENATE(E13," v ",E14)</f>
        <v>Knox v Wellington SC</v>
      </c>
      <c r="E23" s="74"/>
      <c r="F23" s="29"/>
      <c r="G23" s="99"/>
      <c r="H23" s="107"/>
      <c r="I23" s="28" t="s">
        <v>7</v>
      </c>
      <c r="J23" s="74" t="str">
        <f>CONCATENATE(K13," v ",K14)</f>
        <v>Box Hill SSC v Pembroke SC</v>
      </c>
      <c r="K23" s="74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3" t="s">
        <v>0</v>
      </c>
      <c r="D25" s="64"/>
      <c r="E25" s="65"/>
      <c r="F25" s="19" t="s">
        <v>5</v>
      </c>
      <c r="G25" s="33" t="s">
        <v>3</v>
      </c>
      <c r="H25" s="34" t="s">
        <v>4</v>
      </c>
      <c r="I25" s="63" t="s">
        <v>1</v>
      </c>
      <c r="J25" s="64"/>
      <c r="K25" s="65"/>
      <c r="L25" s="19" t="s">
        <v>5</v>
      </c>
    </row>
    <row r="26" spans="1:12" ht="13.5" thickBot="1">
      <c r="A26" s="98">
        <v>2</v>
      </c>
      <c r="B26" s="106"/>
      <c r="C26" s="15" t="s">
        <v>9</v>
      </c>
      <c r="D26" s="79" t="str">
        <f>CONCATENATE(E15," v ",E14)</f>
        <v>Bye v Wellington SC</v>
      </c>
      <c r="E26" s="79"/>
      <c r="F26" s="16"/>
      <c r="G26" s="98">
        <v>2</v>
      </c>
      <c r="H26" s="106"/>
      <c r="I26" s="15" t="s">
        <v>9</v>
      </c>
      <c r="J26" s="79" t="str">
        <f>CONCATENATE(K15," v ",K14)</f>
        <v>Heathmont C v Pembroke SC</v>
      </c>
      <c r="K26" s="79"/>
      <c r="L26" s="16"/>
    </row>
    <row r="27" spans="1:12" ht="13.5" thickBot="1">
      <c r="A27" s="99"/>
      <c r="B27" s="107"/>
      <c r="C27" s="28" t="s">
        <v>10</v>
      </c>
      <c r="D27" s="74" t="str">
        <f>CONCATENATE(E12," v ",E13)</f>
        <v>Balwyn HS v Knox</v>
      </c>
      <c r="E27" s="74"/>
      <c r="F27" s="29"/>
      <c r="G27" s="99"/>
      <c r="H27" s="107"/>
      <c r="I27" s="28" t="s">
        <v>10</v>
      </c>
      <c r="J27" s="74" t="str">
        <f>CONCATENATE(K12," v ",K13)</f>
        <v>Mount Waverley SC v Box Hill SSC</v>
      </c>
      <c r="K27" s="74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3" t="s">
        <v>0</v>
      </c>
      <c r="D29" s="64"/>
      <c r="E29" s="65"/>
      <c r="F29" s="19" t="s">
        <v>5</v>
      </c>
      <c r="G29" s="33" t="s">
        <v>3</v>
      </c>
      <c r="H29" s="34" t="s">
        <v>4</v>
      </c>
      <c r="I29" s="63" t="s">
        <v>1</v>
      </c>
      <c r="J29" s="64"/>
      <c r="K29" s="65"/>
      <c r="L29" s="19" t="s">
        <v>5</v>
      </c>
    </row>
    <row r="30" spans="1:12" ht="13.5" thickBot="1">
      <c r="A30" s="98">
        <v>3</v>
      </c>
      <c r="B30" s="106"/>
      <c r="C30" s="15" t="s">
        <v>11</v>
      </c>
      <c r="D30" s="79" t="str">
        <f>CONCATENATE(E13," v ",E15)</f>
        <v>Knox v Bye</v>
      </c>
      <c r="E30" s="79"/>
      <c r="F30" s="16"/>
      <c r="G30" s="98">
        <v>3</v>
      </c>
      <c r="H30" s="106"/>
      <c r="I30" s="15" t="s">
        <v>11</v>
      </c>
      <c r="J30" s="79" t="str">
        <f>CONCATENATE(K13," v ",K15)</f>
        <v>Box Hill SSC v Heathmont C</v>
      </c>
      <c r="K30" s="79"/>
      <c r="L30" s="16"/>
    </row>
    <row r="31" spans="1:12" ht="13.5" thickBot="1">
      <c r="A31" s="99"/>
      <c r="B31" s="107"/>
      <c r="C31" s="28" t="s">
        <v>12</v>
      </c>
      <c r="D31" s="74" t="str">
        <f>CONCATENATE(E14," v ",E12)</f>
        <v>Wellington SC v Balwyn HS</v>
      </c>
      <c r="E31" s="74"/>
      <c r="F31" s="29"/>
      <c r="G31" s="99"/>
      <c r="H31" s="107"/>
      <c r="I31" s="28" t="s">
        <v>12</v>
      </c>
      <c r="J31" s="74" t="str">
        <f>CONCATENATE(K14," v ",K12)</f>
        <v>Pembroke SC v Mount Waverley SC</v>
      </c>
      <c r="K31" s="74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1" t="s">
        <v>4</v>
      </c>
      <c r="B35" s="82"/>
      <c r="C35" s="101"/>
      <c r="D35" s="102"/>
      <c r="E35" s="102"/>
      <c r="F35" s="102"/>
      <c r="G35" s="102"/>
      <c r="H35" s="102"/>
      <c r="I35" s="102"/>
      <c r="J35" s="102"/>
      <c r="K35" s="103"/>
      <c r="L35" s="19" t="s">
        <v>5</v>
      </c>
    </row>
    <row r="36" spans="1:12" ht="13.5" thickBot="1">
      <c r="A36" s="83"/>
      <c r="B36" s="84"/>
      <c r="C36" s="87" t="s">
        <v>26</v>
      </c>
      <c r="D36" s="88"/>
      <c r="E36" s="88"/>
      <c r="F36" s="88"/>
      <c r="G36" s="88" t="s">
        <v>27</v>
      </c>
      <c r="H36" s="88"/>
      <c r="I36" s="88"/>
      <c r="J36" s="88"/>
      <c r="K36" s="89"/>
      <c r="L36" s="104"/>
    </row>
    <row r="37" spans="1:12" ht="13.5" thickBot="1">
      <c r="A37" s="85"/>
      <c r="B37" s="86"/>
      <c r="C37" s="90"/>
      <c r="D37" s="91"/>
      <c r="E37" s="91"/>
      <c r="F37" s="91"/>
      <c r="G37" s="91"/>
      <c r="H37" s="91"/>
      <c r="I37" s="91"/>
      <c r="J37" s="91"/>
      <c r="K37" s="92"/>
      <c r="L37" s="105"/>
    </row>
    <row r="38" ht="13.5" thickTop="1"/>
    <row r="39" spans="8:12" ht="13.5" thickBot="1">
      <c r="H39" s="100"/>
      <c r="I39" s="100"/>
      <c r="J39" s="100"/>
      <c r="K39" s="100"/>
      <c r="L39" s="100"/>
    </row>
    <row r="40" spans="3:11" ht="14.25" thickBot="1" thickTop="1">
      <c r="C40" s="97" t="s">
        <v>15</v>
      </c>
      <c r="D40" s="95"/>
      <c r="E40" s="95"/>
      <c r="F40" s="95"/>
      <c r="G40" s="95" t="s">
        <v>19</v>
      </c>
      <c r="H40" s="95"/>
      <c r="I40" s="95"/>
      <c r="J40" s="95"/>
      <c r="K40" s="96"/>
    </row>
    <row r="41" spans="3:11" ht="13.5" thickBot="1">
      <c r="C41" s="48"/>
      <c r="D41" s="49"/>
      <c r="E41" s="49"/>
      <c r="F41" s="49"/>
      <c r="G41" s="49"/>
      <c r="H41" s="49"/>
      <c r="I41" s="49"/>
      <c r="J41" s="49"/>
      <c r="K41" s="52"/>
    </row>
    <row r="42" spans="3:11" ht="13.5" thickBot="1">
      <c r="C42" s="50"/>
      <c r="D42" s="51"/>
      <c r="E42" s="51"/>
      <c r="F42" s="51"/>
      <c r="G42" s="51"/>
      <c r="H42" s="51"/>
      <c r="I42" s="51"/>
      <c r="J42" s="51"/>
      <c r="K42" s="53"/>
    </row>
    <row r="43" ht="13.5" thickTop="1"/>
  </sheetData>
  <sheetProtection selectLockedCells="1"/>
  <mergeCells count="72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G12:I12"/>
    <mergeCell ref="K12:L12"/>
    <mergeCell ref="A13:C13"/>
    <mergeCell ref="E13:F13"/>
    <mergeCell ref="G13:I13"/>
    <mergeCell ref="K13:L13"/>
    <mergeCell ref="A14:C14"/>
    <mergeCell ref="E14:F14"/>
    <mergeCell ref="G14:I14"/>
    <mergeCell ref="K14:L14"/>
    <mergeCell ref="A15:C15"/>
    <mergeCell ref="E15:F15"/>
    <mergeCell ref="G15:I15"/>
    <mergeCell ref="K15:L15"/>
    <mergeCell ref="C21:E21"/>
    <mergeCell ref="I21:K21"/>
    <mergeCell ref="A22:A23"/>
    <mergeCell ref="B22:B23"/>
    <mergeCell ref="D22:E22"/>
    <mergeCell ref="G22:G23"/>
    <mergeCell ref="H22:H23"/>
    <mergeCell ref="J22:K22"/>
    <mergeCell ref="D23:E23"/>
    <mergeCell ref="J23:K23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G37:K37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5:K35"/>
    <mergeCell ref="A36:B37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55"/>
  <sheetViews>
    <sheetView showGridLines="0" showZeros="0" zoomScalePageLayoutView="0" workbookViewId="0" topLeftCell="A1">
      <selection activeCell="H23" sqref="H23:H24"/>
    </sheetView>
  </sheetViews>
  <sheetFormatPr defaultColWidth="9.140625" defaultRowHeight="12.75"/>
  <cols>
    <col min="1" max="1" width="4.421875" style="0" customWidth="1"/>
    <col min="2" max="2" width="11.7109375" style="0" customWidth="1"/>
    <col min="3" max="3" width="8.7109375" style="0" customWidth="1"/>
    <col min="4" max="4" width="5.421875" style="1" customWidth="1"/>
    <col min="5" max="5" width="21.8515625" style="0" customWidth="1"/>
    <col min="6" max="6" width="7.7109375" style="0" customWidth="1"/>
    <col min="7" max="7" width="6.140625" style="0" customWidth="1"/>
    <col min="8" max="8" width="10.00390625" style="0" customWidth="1"/>
    <col min="9" max="9" width="8.7109375" style="0" customWidth="1"/>
    <col min="10" max="10" width="6.8515625" style="0" customWidth="1"/>
    <col min="11" max="11" width="30.140625" style="0" customWidth="1"/>
    <col min="12" max="12" width="6.7109375" style="0" customWidth="1"/>
  </cols>
  <sheetData>
    <row r="1" spans="1:12" ht="18.75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68">
        <v>40865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4.25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4.25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4.25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2.75" customHeight="1">
      <c r="A6" s="72" t="s">
        <v>20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2.75">
      <c r="D8"/>
    </row>
    <row r="9" spans="1:12" ht="15">
      <c r="A9" s="6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13.5" thickBot="1"/>
    <row r="11" spans="1:12" ht="14.25" thickBot="1" thickTop="1">
      <c r="A11" s="69" t="s">
        <v>0</v>
      </c>
      <c r="B11" s="69"/>
      <c r="C11" s="69"/>
      <c r="D11" s="69"/>
      <c r="E11" s="69"/>
      <c r="F11" s="69"/>
      <c r="G11" s="69" t="s">
        <v>1</v>
      </c>
      <c r="H11" s="69"/>
      <c r="I11" s="69"/>
      <c r="J11" s="69"/>
      <c r="K11" s="69"/>
      <c r="L11" s="69"/>
    </row>
    <row r="12" spans="1:12" ht="13.5" thickBot="1">
      <c r="A12" s="70" t="s">
        <v>17</v>
      </c>
      <c r="B12" s="71"/>
      <c r="C12" s="71"/>
      <c r="D12" s="54" t="s">
        <v>2</v>
      </c>
      <c r="E12" s="55"/>
      <c r="F12" s="55"/>
      <c r="G12" s="55" t="s">
        <v>17</v>
      </c>
      <c r="H12" s="55"/>
      <c r="I12" s="70"/>
      <c r="J12" s="71" t="s">
        <v>2</v>
      </c>
      <c r="K12" s="71"/>
      <c r="L12" s="54"/>
    </row>
    <row r="13" spans="1:12" ht="13.5" thickBot="1">
      <c r="A13" s="58" t="s">
        <v>28</v>
      </c>
      <c r="B13" s="59"/>
      <c r="C13" s="59"/>
      <c r="D13" s="12">
        <v>1</v>
      </c>
      <c r="E13" s="56" t="s">
        <v>72</v>
      </c>
      <c r="F13" s="57"/>
      <c r="G13" s="62" t="s">
        <v>33</v>
      </c>
      <c r="H13" s="56"/>
      <c r="I13" s="56"/>
      <c r="J13" s="12">
        <v>1</v>
      </c>
      <c r="K13" s="56" t="s">
        <v>59</v>
      </c>
      <c r="L13" s="57"/>
    </row>
    <row r="14" spans="1:12" ht="13.5" thickBot="1">
      <c r="A14" s="58" t="s">
        <v>74</v>
      </c>
      <c r="B14" s="59"/>
      <c r="C14" s="59"/>
      <c r="D14" s="12">
        <v>2</v>
      </c>
      <c r="E14" s="56" t="s">
        <v>52</v>
      </c>
      <c r="F14" s="57"/>
      <c r="G14" s="62" t="s">
        <v>34</v>
      </c>
      <c r="H14" s="56"/>
      <c r="I14" s="56"/>
      <c r="J14" s="12">
        <v>2</v>
      </c>
      <c r="K14" s="56" t="s">
        <v>57</v>
      </c>
      <c r="L14" s="57"/>
    </row>
    <row r="15" spans="1:12" ht="13.5" customHeight="1" thickBot="1">
      <c r="A15" s="58" t="s">
        <v>31</v>
      </c>
      <c r="B15" s="59"/>
      <c r="C15" s="59"/>
      <c r="D15" s="12">
        <v>3</v>
      </c>
      <c r="E15" s="56" t="s">
        <v>53</v>
      </c>
      <c r="F15" s="57"/>
      <c r="G15" s="62" t="s">
        <v>55</v>
      </c>
      <c r="H15" s="56"/>
      <c r="I15" s="56"/>
      <c r="J15" s="12">
        <v>3</v>
      </c>
      <c r="K15" s="56" t="s">
        <v>56</v>
      </c>
      <c r="L15" s="57"/>
    </row>
    <row r="16" spans="1:12" ht="13.5" thickBot="1">
      <c r="A16" s="60" t="s">
        <v>29</v>
      </c>
      <c r="B16" s="61"/>
      <c r="C16" s="61"/>
      <c r="D16" s="13">
        <v>4</v>
      </c>
      <c r="E16" s="66" t="s">
        <v>59</v>
      </c>
      <c r="F16" s="67"/>
      <c r="G16" s="80" t="s">
        <v>32</v>
      </c>
      <c r="H16" s="66"/>
      <c r="I16" s="66"/>
      <c r="J16" s="13">
        <v>4</v>
      </c>
      <c r="K16" s="66" t="s">
        <v>82</v>
      </c>
      <c r="L16" s="67"/>
    </row>
    <row r="17" ht="13.5" thickTop="1"/>
    <row r="18" ht="15">
      <c r="A18" s="6" t="s">
        <v>8</v>
      </c>
    </row>
    <row r="19" ht="15">
      <c r="A19" s="6"/>
    </row>
    <row r="20" ht="14.25">
      <c r="A20" s="11" t="s">
        <v>13</v>
      </c>
    </row>
    <row r="21" ht="13.5" thickBot="1"/>
    <row r="22" spans="1:12" ht="14.25" thickBot="1" thickTop="1">
      <c r="A22" s="32" t="s">
        <v>3</v>
      </c>
      <c r="B22" s="34" t="s">
        <v>4</v>
      </c>
      <c r="C22" s="63" t="s">
        <v>0</v>
      </c>
      <c r="D22" s="64"/>
      <c r="E22" s="65"/>
      <c r="F22" s="19" t="s">
        <v>5</v>
      </c>
      <c r="G22" s="33" t="s">
        <v>3</v>
      </c>
      <c r="H22" s="34" t="s">
        <v>4</v>
      </c>
      <c r="I22" s="63" t="s">
        <v>1</v>
      </c>
      <c r="J22" s="64"/>
      <c r="K22" s="65"/>
      <c r="L22" s="19" t="s">
        <v>5</v>
      </c>
    </row>
    <row r="23" spans="1:12" ht="13.5" thickBot="1">
      <c r="A23" s="98">
        <v>1</v>
      </c>
      <c r="B23" s="106" t="s">
        <v>78</v>
      </c>
      <c r="C23" s="15" t="s">
        <v>6</v>
      </c>
      <c r="D23" s="79" t="str">
        <f>CONCATENATE(E13," v ",E16)</f>
        <v>Balwyn HS v Bye</v>
      </c>
      <c r="E23" s="79"/>
      <c r="F23" s="16"/>
      <c r="G23" s="98">
        <v>1</v>
      </c>
      <c r="H23" s="106" t="s">
        <v>78</v>
      </c>
      <c r="I23" s="15" t="s">
        <v>6</v>
      </c>
      <c r="J23" s="79" t="str">
        <f>CONCATENATE(K13," v ",K16)</f>
        <v>Bye v Norwood SC</v>
      </c>
      <c r="K23" s="79"/>
      <c r="L23" s="16"/>
    </row>
    <row r="24" spans="1:12" ht="13.5" thickBot="1">
      <c r="A24" s="99"/>
      <c r="B24" s="107"/>
      <c r="C24" s="28" t="s">
        <v>7</v>
      </c>
      <c r="D24" s="74" t="str">
        <f>CONCATENATE(E14," v ",E15)</f>
        <v>Rowville SC v Brentwood SC</v>
      </c>
      <c r="E24" s="74"/>
      <c r="F24" s="29"/>
      <c r="G24" s="99"/>
      <c r="H24" s="107"/>
      <c r="I24" s="28" t="s">
        <v>7</v>
      </c>
      <c r="J24" s="74" t="str">
        <f>CONCATENATE(K14," v ",K15)</f>
        <v>Box Hill SSC v Lilydale HS</v>
      </c>
      <c r="K24" s="74"/>
      <c r="L24" s="29"/>
    </row>
    <row r="25" spans="1:12" ht="14.25" thickBot="1" thickTop="1">
      <c r="A25" s="17"/>
      <c r="B25" s="17"/>
      <c r="C25" s="17"/>
      <c r="D25" s="18"/>
      <c r="E25" s="17"/>
      <c r="F25" s="17"/>
      <c r="G25" s="17"/>
      <c r="H25" s="17"/>
      <c r="I25" s="17"/>
      <c r="J25" s="17"/>
      <c r="K25" s="17"/>
      <c r="L25" s="17"/>
    </row>
    <row r="26" spans="1:12" ht="14.25" thickBot="1" thickTop="1">
      <c r="A26" s="32" t="s">
        <v>3</v>
      </c>
      <c r="B26" s="34" t="s">
        <v>4</v>
      </c>
      <c r="C26" s="63" t="s">
        <v>0</v>
      </c>
      <c r="D26" s="64"/>
      <c r="E26" s="65"/>
      <c r="F26" s="19" t="s">
        <v>5</v>
      </c>
      <c r="G26" s="33" t="s">
        <v>3</v>
      </c>
      <c r="H26" s="34" t="s">
        <v>4</v>
      </c>
      <c r="I26" s="63" t="s">
        <v>1</v>
      </c>
      <c r="J26" s="64"/>
      <c r="K26" s="65"/>
      <c r="L26" s="19" t="s">
        <v>5</v>
      </c>
    </row>
    <row r="27" spans="1:12" ht="13.5" thickBot="1">
      <c r="A27" s="98">
        <v>2</v>
      </c>
      <c r="B27" s="106"/>
      <c r="C27" s="15" t="s">
        <v>9</v>
      </c>
      <c r="D27" s="79" t="str">
        <f>CONCATENATE(E16," v ",E15)</f>
        <v>Bye v Brentwood SC</v>
      </c>
      <c r="E27" s="79"/>
      <c r="F27" s="16"/>
      <c r="G27" s="98">
        <v>2</v>
      </c>
      <c r="H27" s="106"/>
      <c r="I27" s="15" t="s">
        <v>9</v>
      </c>
      <c r="J27" s="79" t="str">
        <f>CONCATENATE(K16," v ",K15)</f>
        <v>Norwood SC v Lilydale HS</v>
      </c>
      <c r="K27" s="79"/>
      <c r="L27" s="16"/>
    </row>
    <row r="28" spans="1:12" ht="13.5" thickBot="1">
      <c r="A28" s="99"/>
      <c r="B28" s="107"/>
      <c r="C28" s="28" t="s">
        <v>10</v>
      </c>
      <c r="D28" s="74" t="str">
        <f>CONCATENATE(E13," v ",E14)</f>
        <v>Balwyn HS v Rowville SC</v>
      </c>
      <c r="E28" s="74"/>
      <c r="F28" s="29"/>
      <c r="G28" s="99"/>
      <c r="H28" s="107"/>
      <c r="I28" s="28" t="s">
        <v>10</v>
      </c>
      <c r="J28" s="74" t="str">
        <f>CONCATENATE(K13," v ",K14)</f>
        <v>Bye v Box Hill SSC</v>
      </c>
      <c r="K28" s="74"/>
      <c r="L28" s="29"/>
    </row>
    <row r="29" spans="1:12" ht="14.25" thickBot="1" thickTop="1">
      <c r="A29" s="17"/>
      <c r="B29" s="17"/>
      <c r="C29" s="17"/>
      <c r="D29" s="18"/>
      <c r="E29" s="17"/>
      <c r="F29" s="17"/>
      <c r="G29" s="17"/>
      <c r="H29" s="17"/>
      <c r="I29" s="17"/>
      <c r="J29" s="17"/>
      <c r="K29" s="17"/>
      <c r="L29" s="17"/>
    </row>
    <row r="30" spans="1:12" ht="14.25" thickBot="1" thickTop="1">
      <c r="A30" s="32" t="s">
        <v>3</v>
      </c>
      <c r="B30" s="34" t="s">
        <v>4</v>
      </c>
      <c r="C30" s="63" t="s">
        <v>0</v>
      </c>
      <c r="D30" s="64"/>
      <c r="E30" s="65"/>
      <c r="F30" s="19" t="s">
        <v>5</v>
      </c>
      <c r="G30" s="33" t="s">
        <v>3</v>
      </c>
      <c r="H30" s="34" t="s">
        <v>4</v>
      </c>
      <c r="I30" s="63" t="s">
        <v>1</v>
      </c>
      <c r="J30" s="64"/>
      <c r="K30" s="65"/>
      <c r="L30" s="19" t="s">
        <v>5</v>
      </c>
    </row>
    <row r="31" spans="1:12" ht="13.5" thickBot="1">
      <c r="A31" s="98">
        <v>3</v>
      </c>
      <c r="B31" s="106"/>
      <c r="C31" s="15" t="s">
        <v>11</v>
      </c>
      <c r="D31" s="79" t="str">
        <f>CONCATENATE(E14," v ",E16)</f>
        <v>Rowville SC v Bye</v>
      </c>
      <c r="E31" s="79"/>
      <c r="F31" s="16"/>
      <c r="G31" s="98">
        <v>3</v>
      </c>
      <c r="H31" s="106"/>
      <c r="I31" s="15" t="s">
        <v>11</v>
      </c>
      <c r="J31" s="79" t="str">
        <f>CONCATENATE(K14," v ",K16)</f>
        <v>Box Hill SSC v Norwood SC</v>
      </c>
      <c r="K31" s="79"/>
      <c r="L31" s="16"/>
    </row>
    <row r="32" spans="1:12" ht="13.5" thickBot="1">
      <c r="A32" s="99"/>
      <c r="B32" s="107"/>
      <c r="C32" s="28" t="s">
        <v>12</v>
      </c>
      <c r="D32" s="74" t="str">
        <f>CONCATENATE(E15," v ",E13)</f>
        <v>Brentwood SC v Balwyn HS</v>
      </c>
      <c r="E32" s="74"/>
      <c r="F32" s="29"/>
      <c r="G32" s="99"/>
      <c r="H32" s="107"/>
      <c r="I32" s="28" t="s">
        <v>12</v>
      </c>
      <c r="J32" s="74" t="str">
        <f>CONCATENATE(K15," v ",K13)</f>
        <v>Lilydale HS v Bye</v>
      </c>
      <c r="K32" s="74"/>
      <c r="L32" s="29"/>
    </row>
    <row r="33" spans="1:12" ht="15.75" thickTop="1">
      <c r="A33" s="3"/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1:12" ht="15">
      <c r="A34" s="10" t="s">
        <v>14</v>
      </c>
      <c r="B34" s="7"/>
      <c r="C34" s="8"/>
      <c r="D34" s="9"/>
      <c r="E34" s="9"/>
      <c r="F34" s="4"/>
      <c r="G34" s="3"/>
      <c r="H34" s="7"/>
      <c r="I34" s="8"/>
      <c r="J34" s="9"/>
      <c r="K34" s="9"/>
      <c r="L34" s="4"/>
    </row>
    <row r="35" ht="14.25" customHeight="1" thickBot="1"/>
    <row r="36" spans="1:12" ht="14.25" thickBot="1" thickTop="1">
      <c r="A36" s="81" t="s">
        <v>4</v>
      </c>
      <c r="B36" s="82"/>
      <c r="C36" s="101"/>
      <c r="D36" s="102"/>
      <c r="E36" s="102"/>
      <c r="F36" s="102"/>
      <c r="G36" s="102"/>
      <c r="H36" s="102"/>
      <c r="I36" s="102"/>
      <c r="J36" s="102"/>
      <c r="K36" s="103"/>
      <c r="L36" s="19" t="s">
        <v>5</v>
      </c>
    </row>
    <row r="37" spans="1:12" ht="13.5" thickBot="1">
      <c r="A37" s="83"/>
      <c r="B37" s="84"/>
      <c r="C37" s="87" t="s">
        <v>26</v>
      </c>
      <c r="D37" s="88"/>
      <c r="E37" s="88"/>
      <c r="F37" s="88"/>
      <c r="G37" s="88" t="s">
        <v>27</v>
      </c>
      <c r="H37" s="88"/>
      <c r="I37" s="88"/>
      <c r="J37" s="88"/>
      <c r="K37" s="89"/>
      <c r="L37" s="104"/>
    </row>
    <row r="38" spans="1:12" ht="13.5" thickBot="1">
      <c r="A38" s="85"/>
      <c r="B38" s="86"/>
      <c r="C38" s="90"/>
      <c r="D38" s="91"/>
      <c r="E38" s="91"/>
      <c r="F38" s="91"/>
      <c r="G38" s="91"/>
      <c r="H38" s="91"/>
      <c r="I38" s="91"/>
      <c r="J38" s="91"/>
      <c r="K38" s="92"/>
      <c r="L38" s="105"/>
    </row>
    <row r="39" ht="13.5" thickTop="1"/>
    <row r="40" spans="8:12" ht="13.5" thickBot="1">
      <c r="H40" s="100"/>
      <c r="I40" s="100"/>
      <c r="J40" s="100"/>
      <c r="K40" s="100"/>
      <c r="L40" s="100"/>
    </row>
    <row r="41" spans="3:11" ht="14.25" thickBot="1" thickTop="1">
      <c r="C41" s="97" t="s">
        <v>15</v>
      </c>
      <c r="D41" s="95"/>
      <c r="E41" s="95"/>
      <c r="F41" s="95"/>
      <c r="G41" s="95" t="s">
        <v>19</v>
      </c>
      <c r="H41" s="95"/>
      <c r="I41" s="95"/>
      <c r="J41" s="95"/>
      <c r="K41" s="96"/>
    </row>
    <row r="42" spans="3:11" ht="13.5" thickBot="1">
      <c r="C42" s="48"/>
      <c r="D42" s="49"/>
      <c r="E42" s="49"/>
      <c r="F42" s="49"/>
      <c r="G42" s="49"/>
      <c r="H42" s="49"/>
      <c r="I42" s="49"/>
      <c r="J42" s="49"/>
      <c r="K42" s="52"/>
    </row>
    <row r="43" spans="3:11" ht="13.5" thickBot="1">
      <c r="C43" s="50"/>
      <c r="D43" s="51"/>
      <c r="E43" s="51"/>
      <c r="F43" s="51"/>
      <c r="G43" s="51"/>
      <c r="H43" s="51"/>
      <c r="I43" s="51"/>
      <c r="J43" s="51"/>
      <c r="K43" s="53"/>
    </row>
    <row r="44" ht="13.5" thickTop="1"/>
    <row r="45" spans="3:4" ht="12.75">
      <c r="C45" s="46"/>
      <c r="D45" s="47"/>
    </row>
    <row r="46" spans="3:4" ht="12.75">
      <c r="C46" s="46"/>
      <c r="D46" s="47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spans="2:4" ht="12.75">
      <c r="B52" s="43"/>
      <c r="C52" s="45"/>
      <c r="D52" s="45"/>
    </row>
    <row r="53" spans="2:11" ht="12.75">
      <c r="B53" s="43"/>
      <c r="C53" s="43"/>
      <c r="D53" s="44"/>
      <c r="E53" s="44"/>
      <c r="F53" s="44"/>
      <c r="G53" s="44"/>
      <c r="H53" s="44"/>
      <c r="I53" s="44"/>
      <c r="J53" s="44"/>
      <c r="K53" s="44"/>
    </row>
    <row r="54" ht="12.75">
      <c r="D54"/>
    </row>
    <row r="55" ht="12.75">
      <c r="D55"/>
    </row>
  </sheetData>
  <sheetProtection selectLockedCells="1"/>
  <mergeCells count="72">
    <mergeCell ref="C42:F43"/>
    <mergeCell ref="G42:K43"/>
    <mergeCell ref="L37:L38"/>
    <mergeCell ref="C38:F38"/>
    <mergeCell ref="G38:K38"/>
    <mergeCell ref="H40:L40"/>
    <mergeCell ref="C41:F41"/>
    <mergeCell ref="G41:K41"/>
    <mergeCell ref="A36:B36"/>
    <mergeCell ref="C36:F36"/>
    <mergeCell ref="G36:K36"/>
    <mergeCell ref="A37:B38"/>
    <mergeCell ref="C37:F37"/>
    <mergeCell ref="G37:K37"/>
    <mergeCell ref="C30:E30"/>
    <mergeCell ref="I30:K30"/>
    <mergeCell ref="A31:A32"/>
    <mergeCell ref="B31:B32"/>
    <mergeCell ref="D31:E31"/>
    <mergeCell ref="G31:G32"/>
    <mergeCell ref="H31:H32"/>
    <mergeCell ref="J31:K31"/>
    <mergeCell ref="D32:E32"/>
    <mergeCell ref="J32:K32"/>
    <mergeCell ref="C26:E26"/>
    <mergeCell ref="I26:K26"/>
    <mergeCell ref="A27:A28"/>
    <mergeCell ref="B27:B28"/>
    <mergeCell ref="D27:E27"/>
    <mergeCell ref="G27:G28"/>
    <mergeCell ref="H27:H28"/>
    <mergeCell ref="J27:K27"/>
    <mergeCell ref="D28:E28"/>
    <mergeCell ref="J28:K28"/>
    <mergeCell ref="A23:A24"/>
    <mergeCell ref="B23:B24"/>
    <mergeCell ref="D23:E23"/>
    <mergeCell ref="G23:G24"/>
    <mergeCell ref="H23:H24"/>
    <mergeCell ref="J23:K23"/>
    <mergeCell ref="D24:E24"/>
    <mergeCell ref="J24:K24"/>
    <mergeCell ref="A16:C16"/>
    <mergeCell ref="E16:F16"/>
    <mergeCell ref="G16:I16"/>
    <mergeCell ref="K16:L16"/>
    <mergeCell ref="C22:E22"/>
    <mergeCell ref="I22:K22"/>
    <mergeCell ref="A14:C14"/>
    <mergeCell ref="E14:F14"/>
    <mergeCell ref="G14:I14"/>
    <mergeCell ref="K14:L14"/>
    <mergeCell ref="A15:C15"/>
    <mergeCell ref="E15:F15"/>
    <mergeCell ref="G15:I15"/>
    <mergeCell ref="K15:L15"/>
    <mergeCell ref="G11:L11"/>
    <mergeCell ref="A12:C12"/>
    <mergeCell ref="G12:I12"/>
    <mergeCell ref="J12:L12"/>
    <mergeCell ref="A13:C13"/>
    <mergeCell ref="E13:F13"/>
    <mergeCell ref="G13:I13"/>
    <mergeCell ref="K13:L13"/>
    <mergeCell ref="D12:F12"/>
    <mergeCell ref="A11:F11"/>
    <mergeCell ref="A1:L1"/>
    <mergeCell ref="A2:L2"/>
    <mergeCell ref="A3:L3"/>
    <mergeCell ref="A6:K6"/>
    <mergeCell ref="A4:L4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53"/>
  <sheetViews>
    <sheetView showGridLines="0" showZeros="0" zoomScalePageLayoutView="0" workbookViewId="0" topLeftCell="A1">
      <selection activeCell="B23" sqref="B23:B24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7.57421875" style="0" customWidth="1"/>
    <col min="4" max="4" width="8.57421875" style="1" customWidth="1"/>
    <col min="5" max="5" width="23.7109375" style="0" customWidth="1"/>
    <col min="6" max="6" width="12.28125" style="0" customWidth="1"/>
    <col min="7" max="7" width="10.421875" style="0" customWidth="1"/>
    <col min="8" max="8" width="10.8515625" style="0" customWidth="1"/>
    <col min="9" max="9" width="8.7109375" style="0" customWidth="1"/>
    <col min="10" max="10" width="3.7109375" style="0" customWidth="1"/>
    <col min="11" max="11" width="28.421875" style="0" customWidth="1"/>
    <col min="12" max="12" width="6.7109375" style="0" customWidth="1"/>
  </cols>
  <sheetData>
    <row r="1" spans="1:12" ht="18.75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68">
        <v>40854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4.25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4.25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4.25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2.75" customHeight="1">
      <c r="A6" s="72" t="s">
        <v>20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2.75">
      <c r="D8"/>
    </row>
    <row r="9" spans="1:12" ht="15">
      <c r="A9" s="6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13.5" thickBot="1"/>
    <row r="11" spans="1:12" ht="14.25" thickBot="1" thickTop="1">
      <c r="A11" s="69" t="s">
        <v>0</v>
      </c>
      <c r="B11" s="69"/>
      <c r="C11" s="69"/>
      <c r="D11" s="69"/>
      <c r="E11" s="69"/>
      <c r="F11" s="69"/>
      <c r="G11" s="69" t="s">
        <v>1</v>
      </c>
      <c r="H11" s="69"/>
      <c r="I11" s="69"/>
      <c r="J11" s="69"/>
      <c r="K11" s="69"/>
      <c r="L11" s="69"/>
    </row>
    <row r="12" spans="1:12" ht="13.5" thickBot="1">
      <c r="A12" s="70" t="s">
        <v>17</v>
      </c>
      <c r="B12" s="71"/>
      <c r="C12" s="71"/>
      <c r="D12" s="54" t="s">
        <v>2</v>
      </c>
      <c r="E12" s="55"/>
      <c r="F12" s="55"/>
      <c r="G12" s="55" t="s">
        <v>17</v>
      </c>
      <c r="H12" s="55"/>
      <c r="I12" s="70"/>
      <c r="J12" s="71" t="s">
        <v>2</v>
      </c>
      <c r="K12" s="71"/>
      <c r="L12" s="54"/>
    </row>
    <row r="13" spans="1:12" ht="13.5" thickBot="1">
      <c r="A13" s="58" t="s">
        <v>28</v>
      </c>
      <c r="B13" s="59"/>
      <c r="C13" s="59"/>
      <c r="D13" s="12">
        <v>1</v>
      </c>
      <c r="E13" s="56" t="s">
        <v>72</v>
      </c>
      <c r="F13" s="57"/>
      <c r="G13" s="62" t="s">
        <v>33</v>
      </c>
      <c r="H13" s="56"/>
      <c r="I13" s="56"/>
      <c r="J13" s="12">
        <v>1</v>
      </c>
      <c r="K13" s="56" t="s">
        <v>59</v>
      </c>
      <c r="L13" s="57"/>
    </row>
    <row r="14" spans="1:12" ht="13.5" thickBot="1">
      <c r="A14" s="58" t="s">
        <v>74</v>
      </c>
      <c r="B14" s="59"/>
      <c r="C14" s="59"/>
      <c r="D14" s="12">
        <v>2</v>
      </c>
      <c r="E14" s="56" t="s">
        <v>61</v>
      </c>
      <c r="F14" s="57"/>
      <c r="G14" s="62" t="s">
        <v>34</v>
      </c>
      <c r="H14" s="56"/>
      <c r="I14" s="56"/>
      <c r="J14" s="12">
        <v>2</v>
      </c>
      <c r="K14" s="56" t="s">
        <v>77</v>
      </c>
      <c r="L14" s="57"/>
    </row>
    <row r="15" spans="1:12" ht="13.5" customHeight="1" thickBot="1">
      <c r="A15" s="58" t="s">
        <v>31</v>
      </c>
      <c r="B15" s="59"/>
      <c r="C15" s="59"/>
      <c r="D15" s="12">
        <v>3</v>
      </c>
      <c r="E15" s="56" t="s">
        <v>53</v>
      </c>
      <c r="F15" s="57"/>
      <c r="G15" s="62" t="s">
        <v>55</v>
      </c>
      <c r="H15" s="56"/>
      <c r="I15" s="56"/>
      <c r="J15" s="12">
        <v>3</v>
      </c>
      <c r="K15" s="56" t="s">
        <v>73</v>
      </c>
      <c r="L15" s="57"/>
    </row>
    <row r="16" spans="1:12" ht="13.5" thickBot="1">
      <c r="A16" s="60" t="s">
        <v>29</v>
      </c>
      <c r="B16" s="61"/>
      <c r="C16" s="61"/>
      <c r="D16" s="13">
        <v>4</v>
      </c>
      <c r="E16" s="66" t="s">
        <v>59</v>
      </c>
      <c r="F16" s="67"/>
      <c r="G16" s="80" t="s">
        <v>32</v>
      </c>
      <c r="H16" s="66"/>
      <c r="I16" s="66"/>
      <c r="J16" s="13">
        <v>4</v>
      </c>
      <c r="K16" s="66" t="s">
        <v>80</v>
      </c>
      <c r="L16" s="67"/>
    </row>
    <row r="17" ht="13.5" thickTop="1"/>
    <row r="18" ht="15">
      <c r="A18" s="6" t="s">
        <v>8</v>
      </c>
    </row>
    <row r="19" ht="15">
      <c r="A19" s="6"/>
    </row>
    <row r="20" ht="14.25">
      <c r="A20" s="11" t="s">
        <v>13</v>
      </c>
    </row>
    <row r="21" ht="13.5" thickBot="1"/>
    <row r="22" spans="1:12" ht="14.25" thickBot="1" thickTop="1">
      <c r="A22" s="32" t="s">
        <v>3</v>
      </c>
      <c r="B22" s="34" t="s">
        <v>4</v>
      </c>
      <c r="C22" s="63" t="s">
        <v>0</v>
      </c>
      <c r="D22" s="64"/>
      <c r="E22" s="65"/>
      <c r="F22" s="19" t="s">
        <v>5</v>
      </c>
      <c r="G22" s="33" t="s">
        <v>3</v>
      </c>
      <c r="H22" s="34" t="s">
        <v>4</v>
      </c>
      <c r="I22" s="63" t="s">
        <v>1</v>
      </c>
      <c r="J22" s="64"/>
      <c r="K22" s="65"/>
      <c r="L22" s="19" t="s">
        <v>5</v>
      </c>
    </row>
    <row r="23" spans="1:12" ht="13.5" thickBot="1">
      <c r="A23" s="98">
        <v>1</v>
      </c>
      <c r="B23" s="106" t="s">
        <v>78</v>
      </c>
      <c r="C23" s="15" t="s">
        <v>6</v>
      </c>
      <c r="D23" s="79" t="str">
        <f>CONCATENATE(E13," v ",E16)</f>
        <v>Balwyn HS v Bye</v>
      </c>
      <c r="E23" s="79"/>
      <c r="F23" s="16"/>
      <c r="G23" s="98">
        <v>1</v>
      </c>
      <c r="H23" s="106" t="s">
        <v>78</v>
      </c>
      <c r="I23" s="15" t="s">
        <v>6</v>
      </c>
      <c r="J23" s="79" t="str">
        <f>CONCATENATE(K13," v ",K16)</f>
        <v>Bye v Ringwood SC</v>
      </c>
      <c r="K23" s="79"/>
      <c r="L23" s="16"/>
    </row>
    <row r="24" spans="1:12" ht="13.5" thickBot="1">
      <c r="A24" s="99"/>
      <c r="B24" s="107"/>
      <c r="C24" s="28" t="s">
        <v>7</v>
      </c>
      <c r="D24" s="74" t="str">
        <f>CONCATENATE(E14," v ",E15)</f>
        <v>Wantirna C v Brentwood SC</v>
      </c>
      <c r="E24" s="74"/>
      <c r="F24" s="29"/>
      <c r="G24" s="99"/>
      <c r="H24" s="107"/>
      <c r="I24" s="28" t="s">
        <v>7</v>
      </c>
      <c r="J24" s="74" t="str">
        <f>CONCATENATE(K14," v ",K15)</f>
        <v>East Doncaster SC v Mooroolbark C</v>
      </c>
      <c r="K24" s="74"/>
      <c r="L24" s="29"/>
    </row>
    <row r="25" spans="1:12" ht="14.25" thickBot="1" thickTop="1">
      <c r="A25" s="17"/>
      <c r="B25" s="17"/>
      <c r="C25" s="17"/>
      <c r="D25" s="18"/>
      <c r="E25" s="17"/>
      <c r="F25" s="17"/>
      <c r="G25" s="17"/>
      <c r="H25" s="17"/>
      <c r="I25" s="17"/>
      <c r="J25" s="17"/>
      <c r="K25" s="17"/>
      <c r="L25" s="17"/>
    </row>
    <row r="26" spans="1:12" ht="14.25" thickBot="1" thickTop="1">
      <c r="A26" s="32" t="s">
        <v>3</v>
      </c>
      <c r="B26" s="34" t="s">
        <v>4</v>
      </c>
      <c r="C26" s="63" t="s">
        <v>0</v>
      </c>
      <c r="D26" s="64"/>
      <c r="E26" s="65"/>
      <c r="F26" s="19" t="s">
        <v>5</v>
      </c>
      <c r="G26" s="33" t="s">
        <v>3</v>
      </c>
      <c r="H26" s="34" t="s">
        <v>4</v>
      </c>
      <c r="I26" s="63" t="s">
        <v>1</v>
      </c>
      <c r="J26" s="64"/>
      <c r="K26" s="65"/>
      <c r="L26" s="19" t="s">
        <v>5</v>
      </c>
    </row>
    <row r="27" spans="1:12" ht="13.5" thickBot="1">
      <c r="A27" s="98">
        <v>2</v>
      </c>
      <c r="B27" s="106"/>
      <c r="C27" s="15" t="s">
        <v>9</v>
      </c>
      <c r="D27" s="79" t="str">
        <f>CONCATENATE(E16," v ",E15)</f>
        <v>Bye v Brentwood SC</v>
      </c>
      <c r="E27" s="79"/>
      <c r="F27" s="16"/>
      <c r="G27" s="98">
        <v>2</v>
      </c>
      <c r="H27" s="106"/>
      <c r="I27" s="15" t="s">
        <v>9</v>
      </c>
      <c r="J27" s="79" t="str">
        <f>CONCATENATE(K16," v ",K15)</f>
        <v>Ringwood SC v Mooroolbark C</v>
      </c>
      <c r="K27" s="79"/>
      <c r="L27" s="16"/>
    </row>
    <row r="28" spans="1:12" ht="13.5" thickBot="1">
      <c r="A28" s="99"/>
      <c r="B28" s="107"/>
      <c r="C28" s="28" t="s">
        <v>10</v>
      </c>
      <c r="D28" s="74" t="str">
        <f>CONCATENATE(E13," v ",E14)</f>
        <v>Balwyn HS v Wantirna C</v>
      </c>
      <c r="E28" s="74"/>
      <c r="F28" s="29"/>
      <c r="G28" s="99"/>
      <c r="H28" s="107"/>
      <c r="I28" s="28" t="s">
        <v>10</v>
      </c>
      <c r="J28" s="74" t="str">
        <f>CONCATENATE(K13," v ",K14)</f>
        <v>Bye v East Doncaster SC</v>
      </c>
      <c r="K28" s="74"/>
      <c r="L28" s="29"/>
    </row>
    <row r="29" spans="1:12" ht="14.25" thickBot="1" thickTop="1">
      <c r="A29" s="17"/>
      <c r="B29" s="17"/>
      <c r="C29" s="17"/>
      <c r="D29" s="18"/>
      <c r="E29" s="17"/>
      <c r="F29" s="17"/>
      <c r="G29" s="17"/>
      <c r="H29" s="17"/>
      <c r="I29" s="17"/>
      <c r="J29" s="17"/>
      <c r="K29" s="17"/>
      <c r="L29" s="17"/>
    </row>
    <row r="30" spans="1:12" ht="14.25" thickBot="1" thickTop="1">
      <c r="A30" s="32" t="s">
        <v>3</v>
      </c>
      <c r="B30" s="34" t="s">
        <v>4</v>
      </c>
      <c r="C30" s="63" t="s">
        <v>0</v>
      </c>
      <c r="D30" s="64"/>
      <c r="E30" s="65"/>
      <c r="F30" s="19" t="s">
        <v>5</v>
      </c>
      <c r="G30" s="33" t="s">
        <v>3</v>
      </c>
      <c r="H30" s="34" t="s">
        <v>4</v>
      </c>
      <c r="I30" s="63" t="s">
        <v>1</v>
      </c>
      <c r="J30" s="64"/>
      <c r="K30" s="65"/>
      <c r="L30" s="19" t="s">
        <v>5</v>
      </c>
    </row>
    <row r="31" spans="1:12" ht="13.5" thickBot="1">
      <c r="A31" s="98">
        <v>3</v>
      </c>
      <c r="B31" s="106"/>
      <c r="C31" s="15" t="s">
        <v>11</v>
      </c>
      <c r="D31" s="79" t="str">
        <f>CONCATENATE(E14," v ",E16)</f>
        <v>Wantirna C v Bye</v>
      </c>
      <c r="E31" s="79"/>
      <c r="F31" s="16"/>
      <c r="G31" s="98">
        <v>3</v>
      </c>
      <c r="H31" s="106"/>
      <c r="I31" s="15" t="s">
        <v>11</v>
      </c>
      <c r="J31" s="79" t="str">
        <f>CONCATENATE(K14," v ",K16)</f>
        <v>East Doncaster SC v Ringwood SC</v>
      </c>
      <c r="K31" s="79"/>
      <c r="L31" s="16"/>
    </row>
    <row r="32" spans="1:12" ht="13.5" thickBot="1">
      <c r="A32" s="99"/>
      <c r="B32" s="107"/>
      <c r="C32" s="28" t="s">
        <v>12</v>
      </c>
      <c r="D32" s="74" t="str">
        <f>CONCATENATE(E15," v ",E13)</f>
        <v>Brentwood SC v Balwyn HS</v>
      </c>
      <c r="E32" s="74"/>
      <c r="F32" s="29"/>
      <c r="G32" s="99"/>
      <c r="H32" s="107"/>
      <c r="I32" s="28" t="s">
        <v>12</v>
      </c>
      <c r="J32" s="74" t="str">
        <f>CONCATENATE(K15," v ",K13)</f>
        <v>Mooroolbark C v Bye</v>
      </c>
      <c r="K32" s="74"/>
      <c r="L32" s="29"/>
    </row>
    <row r="33" spans="1:12" ht="15.75" thickTop="1">
      <c r="A33" s="3"/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1:12" ht="15">
      <c r="A34" s="10" t="s">
        <v>14</v>
      </c>
      <c r="B34" s="7"/>
      <c r="C34" s="8"/>
      <c r="D34" s="9"/>
      <c r="E34" s="9"/>
      <c r="F34" s="4"/>
      <c r="G34" s="3"/>
      <c r="H34" s="7"/>
      <c r="I34" s="8"/>
      <c r="J34" s="9"/>
      <c r="K34" s="9"/>
      <c r="L34" s="4"/>
    </row>
    <row r="35" ht="14.25" customHeight="1" thickBot="1"/>
    <row r="36" spans="1:12" ht="14.25" thickBot="1" thickTop="1">
      <c r="A36" s="81" t="s">
        <v>4</v>
      </c>
      <c r="B36" s="82"/>
      <c r="C36" s="101"/>
      <c r="D36" s="102"/>
      <c r="E36" s="102"/>
      <c r="F36" s="102"/>
      <c r="G36" s="102"/>
      <c r="H36" s="102"/>
      <c r="I36" s="102"/>
      <c r="J36" s="102"/>
      <c r="K36" s="103"/>
      <c r="L36" s="19" t="s">
        <v>5</v>
      </c>
    </row>
    <row r="37" spans="1:12" ht="13.5" thickBot="1">
      <c r="A37" s="83"/>
      <c r="B37" s="84"/>
      <c r="C37" s="87" t="s">
        <v>26</v>
      </c>
      <c r="D37" s="88"/>
      <c r="E37" s="88"/>
      <c r="F37" s="88"/>
      <c r="G37" s="88" t="s">
        <v>27</v>
      </c>
      <c r="H37" s="88"/>
      <c r="I37" s="88"/>
      <c r="J37" s="88"/>
      <c r="K37" s="89"/>
      <c r="L37" s="104"/>
    </row>
    <row r="38" spans="1:12" ht="13.5" thickBot="1">
      <c r="A38" s="85"/>
      <c r="B38" s="86"/>
      <c r="C38" s="90"/>
      <c r="D38" s="91"/>
      <c r="E38" s="91"/>
      <c r="F38" s="91"/>
      <c r="G38" s="91"/>
      <c r="H38" s="91"/>
      <c r="I38" s="91"/>
      <c r="J38" s="91"/>
      <c r="K38" s="92"/>
      <c r="L38" s="105"/>
    </row>
    <row r="39" ht="13.5" thickTop="1"/>
    <row r="40" spans="8:12" ht="13.5" thickBot="1">
      <c r="H40" s="100"/>
      <c r="I40" s="100"/>
      <c r="J40" s="100"/>
      <c r="K40" s="100"/>
      <c r="L40" s="100"/>
    </row>
    <row r="41" spans="3:11" ht="14.25" thickBot="1" thickTop="1">
      <c r="C41" s="97" t="s">
        <v>15</v>
      </c>
      <c r="D41" s="95"/>
      <c r="E41" s="95"/>
      <c r="F41" s="95"/>
      <c r="G41" s="95" t="s">
        <v>19</v>
      </c>
      <c r="H41" s="95"/>
      <c r="I41" s="95"/>
      <c r="J41" s="95"/>
      <c r="K41" s="96"/>
    </row>
    <row r="42" spans="3:11" ht="13.5" thickBot="1">
      <c r="C42" s="48"/>
      <c r="D42" s="49"/>
      <c r="E42" s="49"/>
      <c r="F42" s="49"/>
      <c r="G42" s="49"/>
      <c r="H42" s="49"/>
      <c r="I42" s="49"/>
      <c r="J42" s="49"/>
      <c r="K42" s="52"/>
    </row>
    <row r="43" spans="3:11" ht="13.5" thickBot="1">
      <c r="C43" s="50"/>
      <c r="D43" s="51"/>
      <c r="E43" s="51"/>
      <c r="F43" s="51"/>
      <c r="G43" s="51"/>
      <c r="H43" s="51"/>
      <c r="I43" s="51"/>
      <c r="J43" s="51"/>
      <c r="K43" s="53"/>
    </row>
    <row r="44" ht="13.5" thickTop="1"/>
    <row r="45" spans="3:4" ht="12.75">
      <c r="C45" s="46"/>
      <c r="D45" s="47"/>
    </row>
    <row r="46" spans="3:4" ht="12.75">
      <c r="C46" s="46"/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spans="1:9" ht="12.75">
      <c r="A52" s="43"/>
      <c r="B52" s="43"/>
      <c r="C52" s="45"/>
      <c r="D52" s="45"/>
      <c r="E52" s="45"/>
      <c r="F52" s="45"/>
      <c r="G52" s="45"/>
      <c r="H52" s="45"/>
      <c r="I52" s="45"/>
    </row>
    <row r="53" spans="1:9" ht="12.75">
      <c r="A53" s="43"/>
      <c r="B53" s="43"/>
      <c r="C53" s="44"/>
      <c r="D53" s="44"/>
      <c r="E53" s="44"/>
      <c r="F53" s="44"/>
      <c r="G53" s="44"/>
      <c r="H53" s="44"/>
      <c r="I53" s="44"/>
    </row>
  </sheetData>
  <sheetProtection selectLockedCells="1"/>
  <mergeCells count="72">
    <mergeCell ref="G42:K43"/>
    <mergeCell ref="L37:L38"/>
    <mergeCell ref="C38:F38"/>
    <mergeCell ref="G38:K38"/>
    <mergeCell ref="H40:L40"/>
    <mergeCell ref="C41:F41"/>
    <mergeCell ref="G41:K41"/>
    <mergeCell ref="A36:B36"/>
    <mergeCell ref="C36:F36"/>
    <mergeCell ref="G36:K36"/>
    <mergeCell ref="A37:B38"/>
    <mergeCell ref="C37:F37"/>
    <mergeCell ref="G37:K37"/>
    <mergeCell ref="C30:E30"/>
    <mergeCell ref="I30:K30"/>
    <mergeCell ref="A31:A32"/>
    <mergeCell ref="B31:B32"/>
    <mergeCell ref="D31:E31"/>
    <mergeCell ref="G31:G32"/>
    <mergeCell ref="H31:H32"/>
    <mergeCell ref="J31:K31"/>
    <mergeCell ref="D32:E32"/>
    <mergeCell ref="J32:K32"/>
    <mergeCell ref="I26:K26"/>
    <mergeCell ref="A27:A28"/>
    <mergeCell ref="B27:B28"/>
    <mergeCell ref="D27:E27"/>
    <mergeCell ref="G27:G28"/>
    <mergeCell ref="H27:H28"/>
    <mergeCell ref="J27:K27"/>
    <mergeCell ref="D28:E28"/>
    <mergeCell ref="J28:K28"/>
    <mergeCell ref="A23:A24"/>
    <mergeCell ref="B23:B24"/>
    <mergeCell ref="D23:E23"/>
    <mergeCell ref="G23:G24"/>
    <mergeCell ref="H23:H24"/>
    <mergeCell ref="J23:K23"/>
    <mergeCell ref="D24:E24"/>
    <mergeCell ref="J24:K24"/>
    <mergeCell ref="A16:C16"/>
    <mergeCell ref="E16:F16"/>
    <mergeCell ref="G16:I16"/>
    <mergeCell ref="K16:L16"/>
    <mergeCell ref="C22:E22"/>
    <mergeCell ref="I22:K22"/>
    <mergeCell ref="A14:C14"/>
    <mergeCell ref="E14:F14"/>
    <mergeCell ref="G14:I14"/>
    <mergeCell ref="K14:L14"/>
    <mergeCell ref="A15:C15"/>
    <mergeCell ref="E15:F15"/>
    <mergeCell ref="G15:I15"/>
    <mergeCell ref="K15:L15"/>
    <mergeCell ref="D12:F12"/>
    <mergeCell ref="G12:I12"/>
    <mergeCell ref="J12:L12"/>
    <mergeCell ref="A13:C13"/>
    <mergeCell ref="E13:F13"/>
    <mergeCell ref="G13:I13"/>
    <mergeCell ref="K13:L13"/>
    <mergeCell ref="C42:F43"/>
    <mergeCell ref="C26:E26"/>
    <mergeCell ref="A11:F11"/>
    <mergeCell ref="G11:L11"/>
    <mergeCell ref="A12:C12"/>
    <mergeCell ref="A1:L1"/>
    <mergeCell ref="A2:L2"/>
    <mergeCell ref="A3:L3"/>
    <mergeCell ref="A6:K6"/>
    <mergeCell ref="A4:L4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2010-12-21T02:16:37Z</cp:lastPrinted>
  <dcterms:created xsi:type="dcterms:W3CDTF">2007-07-06T08:26:29Z</dcterms:created>
  <dcterms:modified xsi:type="dcterms:W3CDTF">2011-10-05T03:54:46Z</dcterms:modified>
  <cp:category/>
  <cp:version/>
  <cp:contentType/>
  <cp:contentStatus/>
</cp:coreProperties>
</file>